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баланс" sheetId="1" r:id="rId1"/>
    <sheet name="Прил. по т8.2опр стопанска д-ст" sheetId="2" r:id="rId2"/>
    <sheet name="опр" sheetId="3" r:id="rId3"/>
    <sheet name="опп" sheetId="4" r:id="rId4"/>
    <sheet name="ОСК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<sst xmlns="http://schemas.openxmlformats.org/spreadsheetml/2006/main" count="269" uniqueCount="190">
  <si>
    <t>Б А Л А Н С</t>
  </si>
  <si>
    <t>на</t>
  </si>
  <si>
    <t>ПОЛИТИЧЕСКА ПАРТИЯ "ГЕРБ"</t>
  </si>
  <si>
    <t>адрес</t>
  </si>
  <si>
    <t>ГР. СОФИЯ, ПЛ. БЪЛГАРИЯ №1, ЕТ.17</t>
  </si>
  <si>
    <t>към</t>
  </si>
  <si>
    <t>31.12.2017г.</t>
  </si>
  <si>
    <t>`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</si>
  <si>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</si>
  <si>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</si>
  <si>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</si>
  <si>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</si>
  <si>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</si>
  <si>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</si>
  <si>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</si>
  <si>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</si>
  <si>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</si>
  <si>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</si>
  <si>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</si>
  <si>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</si>
  <si>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</si>
  <si>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</si>
  <si>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</si>
  <si>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</si>
  <si>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</si>
  <si>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</si>
  <si>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</si>
  <si>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</si>
  <si>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</si>
  <si>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</si>
  <si>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</si>
  <si>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</si>
  <si>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</si>
  <si>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</si>
  <si>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</si>
  <si>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</si>
  <si>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Сгради</t>
  </si>
  <si>
    <t>Общо за група ІV:</t>
  </si>
  <si>
    <t>Оборудване</t>
  </si>
  <si>
    <t>V.</t>
  </si>
  <si>
    <t>Натрупана печалба (загуба) от минали години, в т. ч.:</t>
  </si>
  <si>
    <t>Съоръжения и други</t>
  </si>
  <si>
    <t>Общо за група V:</t>
  </si>
  <si>
    <t>Общо за група IІ:</t>
  </si>
  <si>
    <t xml:space="preserve">VІ. </t>
  </si>
  <si>
    <t>Текуща печалба (загуба)</t>
  </si>
  <si>
    <t>III.</t>
  </si>
  <si>
    <t>Дългосрочни финансови активи</t>
  </si>
  <si>
    <t>Общо раздел А:</t>
  </si>
  <si>
    <t>Общо за група ІІІ:</t>
  </si>
  <si>
    <t>Провизии и сходни задължения</t>
  </si>
  <si>
    <t xml:space="preserve">ІV. </t>
  </si>
  <si>
    <t>Отсрочени данъци</t>
  </si>
  <si>
    <t>Общо за раздел Б:</t>
  </si>
  <si>
    <t>В.</t>
  </si>
  <si>
    <t>Задължения</t>
  </si>
  <si>
    <t>Текущи (краткотрайни) активи</t>
  </si>
  <si>
    <t>Задължения към финансови предприятия,  в т. ч.:</t>
  </si>
  <si>
    <t>Материални запаси</t>
  </si>
  <si>
    <t xml:space="preserve"> - до 1 година</t>
  </si>
  <si>
    <t>Общо за група І:</t>
  </si>
  <si>
    <t>Задължения към доставчици, в т. ч.:</t>
  </si>
  <si>
    <t>II.</t>
  </si>
  <si>
    <t>Вземания</t>
  </si>
  <si>
    <t xml:space="preserve">Други вземания, в т. ч.: </t>
  </si>
  <si>
    <t>Други задължения,  в т. ч.:</t>
  </si>
  <si>
    <t>Общо за група II:</t>
  </si>
  <si>
    <t>Инвестиции</t>
  </si>
  <si>
    <t xml:space="preserve"> - към персонала,  в т. ч.:</t>
  </si>
  <si>
    <t>Общо за група III:</t>
  </si>
  <si>
    <t>IV.</t>
  </si>
  <si>
    <t>Парични средства, в т. ч.:</t>
  </si>
  <si>
    <t xml:space="preserve"> - осигурителни задължения в  в т. :</t>
  </si>
  <si>
    <t xml:space="preserve"> - в брой</t>
  </si>
  <si>
    <t xml:space="preserve"> - в безсрочни сметки (депозити)</t>
  </si>
  <si>
    <t xml:space="preserve"> - данъчни задължения,  в т. ч.:</t>
  </si>
  <si>
    <t>Общо за група IV:</t>
  </si>
  <si>
    <t>Общо за раздел В:</t>
  </si>
  <si>
    <t>Общо раздел В,  в т. ч.:</t>
  </si>
  <si>
    <t>Г.</t>
  </si>
  <si>
    <t>Разходи за бъдещи периоди</t>
  </si>
  <si>
    <t xml:space="preserve"> - над 1 година</t>
  </si>
  <si>
    <t>Сума на актива (А+Б+В+Г)</t>
  </si>
  <si>
    <t>Сума на пасива (А+Б+В)</t>
  </si>
  <si>
    <t>Д.</t>
  </si>
  <si>
    <t>Условни активи</t>
  </si>
  <si>
    <t>Условни пасиви</t>
  </si>
  <si>
    <t>Съставител: …………………………..</t>
  </si>
  <si>
    <t>Ръководител:........................</t>
  </si>
  <si>
    <t>/И. Петрова/</t>
  </si>
  <si>
    <t>/Цветан Цветанов/</t>
  </si>
  <si>
    <t>ОТЧЕТ ЗА ПРИХОДИТЕ И РАЗХОДИТЕ</t>
  </si>
  <si>
    <t>за</t>
  </si>
  <si>
    <t>01.01.2017 – 31.12.2017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</si>
  <si>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</si>
  <si>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</si>
  <si>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</si>
  <si>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</si>
  <si>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</si>
  <si>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</si>
  <si>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Балансова стойност на продадените ДМА</t>
  </si>
  <si>
    <t>Приходи от продажба на ДМА</t>
  </si>
  <si>
    <t>ВСИЧКО І :</t>
  </si>
  <si>
    <t>ІІ. Счетоводна печалба (общо приходи - общо разходи)</t>
  </si>
  <si>
    <t>ІІ. Счетоводна загуба (общо приходи - общо разходи)</t>
  </si>
  <si>
    <t>ІІІ. Разходи за данъци от печалбата</t>
  </si>
  <si>
    <t>ІV. Печалба (10 - 11 - 12)</t>
  </si>
  <si>
    <t>Всичко (Общо разходиІ+ІІІ+ІV)</t>
  </si>
  <si>
    <t>Всичко (І+ІІ)</t>
  </si>
  <si>
    <t>Ръководител:...........................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</si>
  <si>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</si>
  <si>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</si>
  <si>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</si>
  <si>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</si>
  <si>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</si>
  <si>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</si>
  <si>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</si>
  <si>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</si>
  <si>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Б. Административни разходи</t>
  </si>
  <si>
    <t>Други приходи</t>
  </si>
  <si>
    <t>ОБЩО І.</t>
  </si>
  <si>
    <t>ІІ. ФИНАНСОВИ РАЗХОДИ</t>
  </si>
  <si>
    <t>ІІ</t>
  </si>
  <si>
    <t>Финансови приходи</t>
  </si>
  <si>
    <t>Разходи за лихви</t>
  </si>
  <si>
    <t>приходи от лихви</t>
  </si>
  <si>
    <t>Други разходи по финансови операции</t>
  </si>
  <si>
    <t>Общо финансови приходи (5+6+7)</t>
  </si>
  <si>
    <t>ОБЩО ІІ:</t>
  </si>
  <si>
    <t>ІІІ. Извънредни приходи</t>
  </si>
  <si>
    <t>ІІІ.ИЗВЪНРЕДНИ РАЗХОДИ</t>
  </si>
  <si>
    <t>ІV. Печалба от стопанска дейност</t>
  </si>
  <si>
    <t>Общо разходи(І+ІІ+ІІІ):</t>
  </si>
  <si>
    <t>Общо приходи(1+2+3+4+5+6+7+9)</t>
  </si>
  <si>
    <t>ІV. Счетоводна печалба (общо приходи - общо разходи)</t>
  </si>
  <si>
    <t>10. Счетоводна загуба (общо приходи - общо разходи)</t>
  </si>
  <si>
    <t>Разходи за данъци от печалбата</t>
  </si>
  <si>
    <t>11. Загуба (10 + ред 11 и 12 от Раздел А )</t>
  </si>
  <si>
    <t>VІ.</t>
  </si>
  <si>
    <t>Печалба(ІV-V)</t>
  </si>
  <si>
    <t>Всичко (Общо разходи І+ІІ+ІІІ+V+VІ)</t>
  </si>
  <si>
    <t>Всичко (Общо приходи + 11)</t>
  </si>
  <si>
    <t>ОТЧЕТ ЗА ПАРИЧНИЯ ПОТОК</t>
  </si>
  <si>
    <t>на ПОЛИТИЧЕСКА ПАРТИЯ "ГЕРБ"</t>
  </si>
  <si>
    <t>за 2017Г.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</si>
  <si>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</si>
  <si>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</si>
  <si>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</si>
  <si>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</si>
  <si>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</si>
  <si>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</si>
  <si>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</si>
  <si>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</si>
  <si>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</si>
  <si>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</si>
  <si>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</si>
  <si>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</si>
  <si>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</si>
  <si>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</si>
  <si>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</si>
  <si>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</si>
  <si>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</si>
  <si>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</si>
  <si>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</si>
  <si>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Дата:                                         Съставител: ....................       Ръководител: ..........................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</si>
  <si>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</si>
  <si>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</si>
  <si>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</si>
  <si>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</si>
  <si>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</si>
  <si>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</si>
  <si>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</si>
  <si>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</si>
  <si>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</si>
  <si>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</si>
  <si>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</si>
  <si>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</si>
  <si>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</si>
  <si>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</si>
  <si>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</si>
  <si>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</si>
  <si>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</si>
  <si>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</si>
  <si>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</si>
  <si>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</si>
  <si>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</si>
  <si>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r>
      <t>Приложение,</t>
    </r>
    <r>
      <rPr>
        <sz val="12"/>
        <rFont val="Times New Roman"/>
        <family val="1"/>
      </rPr>
      <t xml:space="preserve"> изготвено в съответствие с изискванията на т. 8.2 от СС 9</t>
    </r>
  </si>
  <si>
    <t>Дата: 26.02.2018Г.</t>
  </si>
  <si>
    <t>26.02.2018г.</t>
  </si>
  <si>
    <t>01.01.2017 - 31.12.2017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</si>
</sst>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;\(0\)"/>
    <numFmt numFmtId="166" formatCode="_(* #,##0_);_(* \(#,##0\);_(* \-_);_(@_)"/>
    <numFmt numFmtId="167" formatCode="0.0000000000000"/>
    <numFmt numFmtId="168" formatCode="_-* #,##0.00\ _л_в_-;\-* #,##0.00\ _л_в_-;_-* \-??\ _л_в_-;_-@_-"/>
    <numFmt numFmtId="169" formatCode="_-* #,##0\ _л_в_-;\-* #,##0\ _л_в_-;_-* \-??\ _л_в_-;_-@_-"/>
    <numFmt numFmtId="170" formatCode="_-* #,##0\ _л_в_-;\-* #,##0\ _л_в_-;_-* &quot;- &quot;_л_в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1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sz val="9"/>
      <name val="A4p"/>
      <family val="2"/>
    </font>
    <font>
      <i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8" fillId="0" borderId="12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165" fontId="8" fillId="0" borderId="13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/>
      <protection hidden="1" locked="0"/>
    </xf>
    <xf numFmtId="165" fontId="8" fillId="0" borderId="0" xfId="0" applyNumberFormat="1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wrapText="1"/>
      <protection hidden="1"/>
    </xf>
    <xf numFmtId="166" fontId="2" fillId="0" borderId="13" xfId="0" applyNumberFormat="1" applyFont="1" applyFill="1" applyBorder="1" applyAlignment="1" applyProtection="1">
      <alignment/>
      <protection hidden="1" locked="0"/>
    </xf>
    <xf numFmtId="165" fontId="7" fillId="0" borderId="13" xfId="0" applyNumberFormat="1" applyFont="1" applyFill="1" applyBorder="1" applyAlignment="1" applyProtection="1">
      <alignment horizontal="left"/>
      <protection hidden="1"/>
    </xf>
    <xf numFmtId="165" fontId="7" fillId="0" borderId="13" xfId="0" applyNumberFormat="1" applyFont="1" applyFill="1" applyBorder="1" applyAlignment="1" applyProtection="1">
      <alignment wrapText="1"/>
      <protection hidden="1"/>
    </xf>
    <xf numFmtId="166" fontId="7" fillId="0" borderId="13" xfId="0" applyNumberFormat="1" applyFont="1" applyFill="1" applyBorder="1" applyAlignment="1" applyProtection="1">
      <alignment/>
      <protection hidden="1" locked="0"/>
    </xf>
    <xf numFmtId="165" fontId="7" fillId="0" borderId="13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 locked="0"/>
    </xf>
    <xf numFmtId="165" fontId="7" fillId="0" borderId="0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right"/>
      <protection hidden="1"/>
    </xf>
    <xf numFmtId="165" fontId="2" fillId="0" borderId="13" xfId="0" applyNumberFormat="1" applyFont="1" applyFill="1" applyBorder="1" applyAlignment="1" applyProtection="1">
      <alignment wrapText="1"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7" fillId="0" borderId="13" xfId="0" applyNumberFormat="1" applyFont="1" applyFill="1" applyBorder="1" applyAlignment="1" applyProtection="1">
      <alignment horizontal="right"/>
      <protection hidden="1"/>
    </xf>
    <xf numFmtId="165" fontId="7" fillId="0" borderId="11" xfId="0" applyNumberFormat="1" applyFont="1" applyFill="1" applyBorder="1" applyAlignment="1" applyProtection="1">
      <alignment horizontal="right"/>
      <protection hidden="1"/>
    </xf>
    <xf numFmtId="166" fontId="7" fillId="0" borderId="13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 locked="0"/>
    </xf>
    <xf numFmtId="165" fontId="2" fillId="0" borderId="13" xfId="0" applyNumberFormat="1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Alignment="1" applyProtection="1">
      <alignment/>
      <protection hidden="1"/>
    </xf>
    <xf numFmtId="165" fontId="7" fillId="0" borderId="10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66" fontId="8" fillId="0" borderId="13" xfId="0" applyNumberFormat="1" applyFont="1" applyFill="1" applyBorder="1" applyAlignment="1" applyProtection="1">
      <alignment/>
      <protection hidden="1"/>
    </xf>
    <xf numFmtId="166" fontId="2" fillId="0" borderId="13" xfId="0" applyNumberFormat="1" applyFont="1" applyFill="1" applyBorder="1" applyAlignment="1" applyProtection="1">
      <alignment/>
      <protection hidden="1"/>
    </xf>
    <xf numFmtId="165" fontId="8" fillId="0" borderId="10" xfId="0" applyNumberFormat="1" applyFont="1" applyFill="1" applyBorder="1" applyAlignment="1" applyProtection="1">
      <alignment/>
      <protection hidden="1"/>
    </xf>
    <xf numFmtId="165" fontId="8" fillId="0" borderId="11" xfId="0" applyNumberFormat="1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horizontal="right"/>
      <protection hidden="1"/>
    </xf>
    <xf numFmtId="0" fontId="8" fillId="0" borderId="11" xfId="0" applyFont="1" applyFill="1" applyBorder="1" applyAlignment="1">
      <alignment horizontal="left"/>
    </xf>
    <xf numFmtId="165" fontId="9" fillId="0" borderId="13" xfId="0" applyNumberFormat="1" applyFont="1" applyFill="1" applyBorder="1" applyAlignment="1" applyProtection="1">
      <alignment/>
      <protection hidden="1"/>
    </xf>
    <xf numFmtId="49" fontId="2" fillId="0" borderId="13" xfId="0" applyNumberFormat="1" applyFont="1" applyFill="1" applyBorder="1" applyAlignment="1" applyProtection="1">
      <alignment wrapText="1"/>
      <protection hidden="1"/>
    </xf>
    <xf numFmtId="166" fontId="8" fillId="0" borderId="13" xfId="0" applyNumberFormat="1" applyFont="1" applyFill="1" applyBorder="1" applyAlignment="1" applyProtection="1">
      <alignment/>
      <protection hidden="1" locked="0"/>
    </xf>
    <xf numFmtId="165" fontId="8" fillId="0" borderId="14" xfId="0" applyNumberFormat="1" applyFont="1" applyFill="1" applyBorder="1" applyAlignment="1" applyProtection="1">
      <alignment/>
      <protection hidden="1"/>
    </xf>
    <xf numFmtId="165" fontId="8" fillId="0" borderId="15" xfId="0" applyNumberFormat="1" applyFont="1" applyFill="1" applyBorder="1" applyAlignment="1" applyProtection="1">
      <alignment/>
      <protection hidden="1"/>
    </xf>
    <xf numFmtId="166" fontId="8" fillId="0" borderId="15" xfId="0" applyNumberFormat="1" applyFont="1" applyFill="1" applyBorder="1" applyAlignment="1" applyProtection="1">
      <alignment/>
      <protection hidden="1" locked="0"/>
    </xf>
    <xf numFmtId="165" fontId="2" fillId="0" borderId="13" xfId="0" applyNumberFormat="1" applyFont="1" applyFill="1" applyBorder="1" applyAlignment="1" applyProtection="1">
      <alignment horizontal="center"/>
      <protection hidden="1"/>
    </xf>
    <xf numFmtId="166" fontId="0" fillId="0" borderId="13" xfId="0" applyNumberFormat="1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horizontal="left"/>
      <protection hidden="1"/>
    </xf>
    <xf numFmtId="166" fontId="8" fillId="0" borderId="1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Fill="1" applyBorder="1" applyAlignment="1" applyProtection="1">
      <alignment wrapText="1"/>
      <protection hidden="1"/>
    </xf>
    <xf numFmtId="166" fontId="8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165" fontId="9" fillId="0" borderId="0" xfId="0" applyNumberFormat="1" applyFont="1" applyFill="1" applyBorder="1" applyAlignment="1" applyProtection="1">
      <alignment/>
      <protection hidden="1"/>
    </xf>
    <xf numFmtId="167" fontId="2" fillId="0" borderId="0" xfId="0" applyNumberFormat="1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right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wrapText="1"/>
      <protection hidden="1"/>
    </xf>
    <xf numFmtId="0" fontId="6" fillId="0" borderId="13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165" fontId="2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0" xfId="0" applyFont="1" applyFill="1" applyBorder="1" applyAlignment="1" applyProtection="1">
      <alignment horizontal="right"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righ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 locked="0"/>
    </xf>
    <xf numFmtId="0" fontId="13" fillId="0" borderId="13" xfId="0" applyFont="1" applyFill="1" applyBorder="1" applyAlignment="1" applyProtection="1">
      <alignment/>
      <protection hidden="1"/>
    </xf>
    <xf numFmtId="165" fontId="6" fillId="0" borderId="13" xfId="0" applyNumberFormat="1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wrapText="1"/>
      <protection hidden="1"/>
    </xf>
    <xf numFmtId="165" fontId="2" fillId="0" borderId="13" xfId="0" applyNumberFormat="1" applyFont="1" applyFill="1" applyBorder="1" applyAlignment="1" applyProtection="1">
      <alignment/>
      <protection hidden="1" locked="0"/>
    </xf>
    <xf numFmtId="165" fontId="7" fillId="0" borderId="13" xfId="0" applyNumberFormat="1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horizontal="right"/>
      <protection hidden="1" locked="0"/>
    </xf>
    <xf numFmtId="165" fontId="7" fillId="0" borderId="16" xfId="0" applyNumberFormat="1" applyFont="1" applyFill="1" applyBorder="1" applyAlignment="1" applyProtection="1">
      <alignment/>
      <protection hidden="1"/>
    </xf>
    <xf numFmtId="165" fontId="8" fillId="0" borderId="12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 applyProtection="1">
      <alignment horizontal="center" wrapText="1"/>
      <protection hidden="1"/>
    </xf>
    <xf numFmtId="0" fontId="2" fillId="0" borderId="21" xfId="0" applyFont="1" applyFill="1" applyBorder="1" applyAlignment="1" applyProtection="1">
      <alignment horizontal="center" wrapText="1"/>
      <protection hidden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justify" wrapText="1"/>
    </xf>
    <xf numFmtId="0" fontId="14" fillId="0" borderId="24" xfId="0" applyFont="1" applyFill="1" applyBorder="1" applyAlignment="1">
      <alignment horizontal="justify" wrapText="1"/>
    </xf>
    <xf numFmtId="0" fontId="14" fillId="0" borderId="2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justify" wrapText="1"/>
    </xf>
    <xf numFmtId="0" fontId="15" fillId="0" borderId="24" xfId="0" applyFont="1" applyFill="1" applyBorder="1" applyAlignment="1">
      <alignment horizontal="justify" wrapText="1"/>
    </xf>
    <xf numFmtId="0" fontId="15" fillId="0" borderId="25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justify" wrapText="1"/>
    </xf>
    <xf numFmtId="0" fontId="15" fillId="0" borderId="27" xfId="0" applyFont="1" applyFill="1" applyBorder="1" applyAlignment="1">
      <alignment horizontal="justify" wrapText="1"/>
    </xf>
    <xf numFmtId="0" fontId="0" fillId="0" borderId="0" xfId="0" applyFont="1" applyFill="1" applyBorder="1" applyAlignment="1" applyProtection="1">
      <alignment horizontal="right"/>
      <protection hidden="1"/>
    </xf>
    <xf numFmtId="0" fontId="2" fillId="0" borderId="0" xfId="57" applyFont="1" applyFill="1" applyBorder="1" applyProtection="1">
      <alignment/>
      <protection hidden="1"/>
    </xf>
    <xf numFmtId="0" fontId="2" fillId="0" borderId="0" xfId="57" applyFont="1" applyFill="1" applyBorder="1" applyAlignment="1" applyProtection="1">
      <alignment horizontal="left"/>
      <protection hidden="1"/>
    </xf>
    <xf numFmtId="169" fontId="2" fillId="0" borderId="0" xfId="42" applyNumberFormat="1" applyFont="1" applyFill="1" applyBorder="1" applyAlignment="1" applyProtection="1">
      <alignment horizontal="center"/>
      <protection hidden="1"/>
    </xf>
    <xf numFmtId="169" fontId="2" fillId="0" borderId="0" xfId="42" applyNumberFormat="1" applyFont="1" applyFill="1" applyBorder="1" applyAlignment="1" applyProtection="1">
      <alignment/>
      <protection hidden="1"/>
    </xf>
    <xf numFmtId="170" fontId="2" fillId="0" borderId="0" xfId="57" applyNumberFormat="1" applyFont="1" applyFill="1" applyBorder="1" applyProtection="1">
      <alignment/>
      <protection hidden="1"/>
    </xf>
    <xf numFmtId="0" fontId="2" fillId="0" borderId="0" xfId="57" applyFont="1" applyFill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center"/>
      <protection hidden="1"/>
    </xf>
    <xf numFmtId="0" fontId="9" fillId="0" borderId="28" xfId="57" applyFont="1" applyFill="1" applyBorder="1" applyAlignment="1" applyProtection="1">
      <alignment horizontal="center"/>
      <protection hidden="1"/>
    </xf>
    <xf numFmtId="169" fontId="16" fillId="0" borderId="13" xfId="42" applyNumberFormat="1" applyFont="1" applyFill="1" applyBorder="1" applyAlignment="1" applyProtection="1">
      <alignment horizontal="center" wrapText="1"/>
      <protection hidden="1"/>
    </xf>
    <xf numFmtId="0" fontId="8" fillId="0" borderId="0" xfId="57" applyFont="1" applyFill="1" applyBorder="1" applyProtection="1">
      <alignment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7" fillId="0" borderId="13" xfId="57" applyFont="1" applyFill="1" applyBorder="1" applyAlignment="1" applyProtection="1">
      <alignment horizontal="center" wrapText="1"/>
      <protection hidden="1"/>
    </xf>
    <xf numFmtId="169" fontId="17" fillId="0" borderId="13" xfId="42" applyNumberFormat="1" applyFont="1" applyFill="1" applyBorder="1" applyAlignment="1" applyProtection="1">
      <alignment horizontal="center"/>
      <protection hidden="1"/>
    </xf>
    <xf numFmtId="166" fontId="18" fillId="0" borderId="13" xfId="57" applyNumberFormat="1" applyFont="1" applyFill="1" applyBorder="1" applyAlignment="1" applyProtection="1">
      <alignment wrapText="1"/>
      <protection hidden="1" locked="0"/>
    </xf>
    <xf numFmtId="166" fontId="18" fillId="0" borderId="13" xfId="42" applyNumberFormat="1" applyFont="1" applyFill="1" applyBorder="1" applyAlignment="1" applyProtection="1">
      <alignment horizontal="right"/>
      <protection hidden="1" locked="0"/>
    </xf>
    <xf numFmtId="166" fontId="18" fillId="0" borderId="13" xfId="42" applyNumberFormat="1" applyFont="1" applyFill="1" applyBorder="1" applyAlignment="1" applyProtection="1">
      <alignment/>
      <protection hidden="1" locked="0"/>
    </xf>
    <xf numFmtId="166" fontId="18" fillId="0" borderId="13" xfId="42" applyNumberFormat="1" applyFont="1" applyFill="1" applyBorder="1" applyAlignment="1" applyProtection="1">
      <alignment/>
      <protection hidden="1"/>
    </xf>
    <xf numFmtId="166" fontId="19" fillId="0" borderId="13" xfId="57" applyNumberFormat="1" applyFont="1" applyFill="1" applyBorder="1" applyAlignment="1" applyProtection="1">
      <alignment wrapText="1"/>
      <protection hidden="1"/>
    </xf>
    <xf numFmtId="0" fontId="16" fillId="0" borderId="10" xfId="57" applyFont="1" applyFill="1" applyBorder="1" applyAlignment="1" applyProtection="1">
      <alignment horizontal="left"/>
      <protection hidden="1"/>
    </xf>
    <xf numFmtId="166" fontId="16" fillId="0" borderId="13" xfId="57" applyNumberFormat="1" applyFont="1" applyFill="1" applyBorder="1" applyAlignment="1" applyProtection="1">
      <alignment wrapText="1"/>
      <protection hidden="1" locked="0"/>
    </xf>
    <xf numFmtId="0" fontId="16" fillId="0" borderId="29" xfId="57" applyFont="1" applyFill="1" applyBorder="1" applyAlignment="1" applyProtection="1">
      <alignment horizontal="left"/>
      <protection hidden="1"/>
    </xf>
    <xf numFmtId="166" fontId="18" fillId="0" borderId="13" xfId="57" applyNumberFormat="1" applyFont="1" applyFill="1" applyBorder="1" applyAlignment="1" applyProtection="1">
      <alignment wrapText="1"/>
      <protection hidden="1"/>
    </xf>
    <xf numFmtId="166" fontId="18" fillId="0" borderId="13" xfId="57" applyNumberFormat="1" applyFont="1" applyFill="1" applyBorder="1" applyAlignment="1" applyProtection="1">
      <alignment horizontal="right" wrapText="1"/>
      <protection hidden="1"/>
    </xf>
    <xf numFmtId="0" fontId="2" fillId="0" borderId="0" xfId="57" applyFont="1" applyFill="1" applyAlignment="1" applyProtection="1">
      <alignment horizontal="left"/>
      <protection hidden="1"/>
    </xf>
    <xf numFmtId="1" fontId="8" fillId="0" borderId="0" xfId="57" applyNumberFormat="1" applyFont="1" applyFill="1" applyBorder="1" applyProtection="1">
      <alignment/>
      <protection hidden="1"/>
    </xf>
    <xf numFmtId="0" fontId="15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7" fillId="0" borderId="30" xfId="0" applyNumberFormat="1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/>
      <protection hidden="1"/>
    </xf>
    <xf numFmtId="164" fontId="7" fillId="0" borderId="31" xfId="0" applyNumberFormat="1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165" fontId="7" fillId="0" borderId="13" xfId="0" applyNumberFormat="1" applyFont="1" applyFill="1" applyBorder="1" applyAlignment="1" applyProtection="1">
      <alignment horizontal="right"/>
      <protection hidden="1"/>
    </xf>
    <xf numFmtId="165" fontId="8" fillId="0" borderId="13" xfId="0" applyNumberFormat="1" applyFont="1" applyFill="1" applyBorder="1" applyAlignment="1" applyProtection="1">
      <alignment horizontal="left"/>
      <protection hidden="1"/>
    </xf>
    <xf numFmtId="165" fontId="7" fillId="0" borderId="13" xfId="0" applyNumberFormat="1" applyFont="1" applyFill="1" applyBorder="1" applyAlignment="1" applyProtection="1">
      <alignment horizontal="left"/>
      <protection hidden="1"/>
    </xf>
    <xf numFmtId="0" fontId="10" fillId="0" borderId="13" xfId="0" applyFont="1" applyFill="1" applyBorder="1" applyAlignment="1" applyProtection="1">
      <alignment horizontal="left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0" fontId="12" fillId="0" borderId="13" xfId="56" applyNumberFormat="1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right" wrapText="1"/>
      <protection hidden="1"/>
    </xf>
    <xf numFmtId="0" fontId="11" fillId="0" borderId="13" xfId="0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/>
    </xf>
    <xf numFmtId="49" fontId="16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57" applyFont="1" applyFill="1" applyBorder="1" applyAlignment="1" applyProtection="1">
      <alignment horizontal="center" wrapText="1"/>
      <protection hidden="1"/>
    </xf>
    <xf numFmtId="169" fontId="16" fillId="0" borderId="13" xfId="42" applyNumberFormat="1" applyFont="1" applyFill="1" applyBorder="1" applyAlignment="1" applyProtection="1">
      <alignment horizontal="center" wrapText="1"/>
      <protection hidden="1"/>
    </xf>
    <xf numFmtId="169" fontId="16" fillId="0" borderId="13" xfId="42" applyNumberFormat="1" applyFont="1" applyFill="1" applyBorder="1" applyAlignment="1" applyProtection="1">
      <alignment horizontal="center"/>
      <protection hidden="1"/>
    </xf>
    <xf numFmtId="0" fontId="18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Protection="1">
      <alignment/>
      <protection hidden="1"/>
    </xf>
    <xf numFmtId="170" fontId="16" fillId="0" borderId="13" xfId="42" applyNumberFormat="1" applyFont="1" applyFill="1" applyBorder="1" applyAlignment="1" applyProtection="1">
      <alignment horizontal="center" wrapText="1"/>
      <protection hidden="1"/>
    </xf>
    <xf numFmtId="0" fontId="17" fillId="0" borderId="13" xfId="57" applyFont="1" applyFill="1" applyBorder="1" applyAlignment="1" applyProtection="1">
      <alignment horizontal="center"/>
      <protection hidden="1"/>
    </xf>
    <xf numFmtId="49" fontId="18" fillId="0" borderId="13" xfId="57" applyNumberFormat="1" applyFont="1" applyFill="1" applyBorder="1" applyAlignment="1" applyProtection="1">
      <alignment horizontal="left" vertical="center"/>
      <protection hidden="1"/>
    </xf>
    <xf numFmtId="49" fontId="19" fillId="0" borderId="13" xfId="57" applyNumberFormat="1" applyFont="1" applyFill="1" applyBorder="1" applyAlignment="1" applyProtection="1">
      <alignment horizontal="left" vertical="center" wrapText="1"/>
      <protection hidden="1"/>
    </xf>
    <xf numFmtId="49" fontId="19" fillId="0" borderId="13" xfId="57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obka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LIANA\My%20Documents\GFO\GFO_2011\GFO_PPGERB_2011\GFO_2011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2">
          <cell r="B2" t="str">
            <v>ПОЛИТИЧЕСКА ПАРТИЯ "ГЕРБ"</v>
          </cell>
        </row>
        <row r="3">
          <cell r="B3" t="str">
            <v>ГР. СОФИЯ, ПЛ. БЪЛГАРИЯ №1, ЕТ.17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41">
      <selection activeCell="A49" sqref="A49"/>
    </sheetView>
  </sheetViews>
  <sheetFormatPr defaultColWidth="9.140625" defaultRowHeight="12.75"/>
  <cols>
    <col min="1" max="1" width="4.00390625" style="1" customWidth="1"/>
    <col min="2" max="2" width="33.00390625" style="2" customWidth="1"/>
    <col min="3" max="3" width="4.57421875" style="2" customWidth="1"/>
    <col min="4" max="4" width="10.28125" style="2" customWidth="1"/>
    <col min="5" max="5" width="10.57421875" style="2" customWidth="1"/>
    <col min="6" max="6" width="1.8515625" style="3" customWidth="1"/>
    <col min="7" max="7" width="3.57421875" style="2" customWidth="1"/>
    <col min="8" max="8" width="33.8515625" style="4" customWidth="1"/>
    <col min="9" max="9" width="4.57421875" style="4" customWidth="1"/>
    <col min="10" max="11" width="10.28125" style="2" customWidth="1"/>
    <col min="12" max="12" width="9.140625" style="2" customWidth="1"/>
    <col min="13" max="13" width="8.140625" style="2" customWidth="1"/>
    <col min="14" max="16384" width="9.140625" style="2" customWidth="1"/>
  </cols>
  <sheetData>
    <row r="1" spans="1:14" s="6" customFormat="1" ht="29.2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M1" s="7"/>
      <c r="N1" s="8"/>
    </row>
    <row r="2" spans="1:11" ht="21.75" customHeight="1">
      <c r="A2" s="9" t="s">
        <v>1</v>
      </c>
      <c r="B2" s="159" t="s">
        <v>2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.75" customHeight="1">
      <c r="A3" s="9" t="s">
        <v>3</v>
      </c>
      <c r="B3" s="160" t="s">
        <v>4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8.75" customHeight="1">
      <c r="A4" s="10" t="s">
        <v>5</v>
      </c>
      <c r="B4" s="161" t="s">
        <v>6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2:11" ht="18.75" customHeight="1">
      <c r="B5" s="11"/>
      <c r="C5" s="11"/>
      <c r="D5" s="11"/>
      <c r="E5" s="11"/>
      <c r="F5" s="11"/>
      <c r="G5" s="11"/>
      <c r="H5" s="11"/>
      <c r="I5" s="11" t="s">
        <v>7</v>
      </c>
      <c r="J5" s="11"/>
      <c r="K5" s="11"/>
    </row>
    <row r="6" spans="1:11" ht="12.75" customHeight="1">
      <c r="A6" s="162" t="s">
        <v>8</v>
      </c>
      <c r="B6" s="162"/>
      <c r="C6" s="162"/>
      <c r="D6" s="162"/>
      <c r="E6" s="162"/>
      <c r="F6" s="12"/>
      <c r="G6" s="163" t="s">
        <v>9</v>
      </c>
      <c r="H6" s="163"/>
      <c r="I6" s="163"/>
      <c r="J6" s="163"/>
      <c r="K6" s="163"/>
    </row>
    <row r="7" spans="1:11" s="4" customFormat="1" ht="12.75" customHeight="1">
      <c r="A7" s="164" t="s">
        <v>10</v>
      </c>
      <c r="B7" s="164"/>
      <c r="C7" s="165" t="s">
        <v>11</v>
      </c>
      <c r="D7" s="13" t="s">
        <v>12</v>
      </c>
      <c r="E7" s="14" t="s">
        <v>13</v>
      </c>
      <c r="F7" s="15"/>
      <c r="G7" s="164" t="s">
        <v>10</v>
      </c>
      <c r="H7" s="164"/>
      <c r="I7" s="165" t="s">
        <v>11</v>
      </c>
      <c r="J7" s="16" t="s">
        <v>12</v>
      </c>
      <c r="K7" s="14" t="s">
        <v>13</v>
      </c>
    </row>
    <row r="8" spans="1:15" s="4" customFormat="1" ht="32.25" customHeight="1">
      <c r="A8" s="164"/>
      <c r="B8" s="164"/>
      <c r="C8" s="165"/>
      <c r="D8" s="17" t="s">
        <v>14</v>
      </c>
      <c r="E8" s="18" t="s">
        <v>15</v>
      </c>
      <c r="F8" s="15"/>
      <c r="G8" s="164"/>
      <c r="H8" s="164"/>
      <c r="I8" s="165"/>
      <c r="J8" s="17" t="s">
        <v>14</v>
      </c>
      <c r="K8" s="18" t="s">
        <v>15</v>
      </c>
      <c r="M8" s="19"/>
      <c r="N8" s="19"/>
      <c r="O8" s="19"/>
    </row>
    <row r="9" spans="1:15" s="4" customFormat="1" ht="12.75" customHeight="1">
      <c r="A9" s="166" t="s">
        <v>16</v>
      </c>
      <c r="B9" s="166"/>
      <c r="C9" s="20"/>
      <c r="D9" s="20">
        <v>1</v>
      </c>
      <c r="E9" s="20">
        <v>2</v>
      </c>
      <c r="F9" s="15"/>
      <c r="G9" s="166" t="s">
        <v>16</v>
      </c>
      <c r="H9" s="166"/>
      <c r="I9" s="20"/>
      <c r="J9" s="20">
        <v>1</v>
      </c>
      <c r="K9" s="20">
        <v>2</v>
      </c>
      <c r="M9" s="19"/>
      <c r="N9" s="19"/>
      <c r="O9" s="19"/>
    </row>
    <row r="10" spans="1:15" ht="23.25" customHeight="1">
      <c r="A10" s="21" t="s">
        <v>17</v>
      </c>
      <c r="B10" s="22" t="s">
        <v>18</v>
      </c>
      <c r="C10" s="23"/>
      <c r="D10" s="24"/>
      <c r="E10" s="24"/>
      <c r="F10" s="25"/>
      <c r="G10" s="21" t="s">
        <v>17</v>
      </c>
      <c r="H10" s="26" t="s">
        <v>19</v>
      </c>
      <c r="I10" s="26"/>
      <c r="J10" s="27"/>
      <c r="K10" s="27"/>
      <c r="M10" s="19"/>
      <c r="N10" s="19"/>
      <c r="O10" s="19"/>
    </row>
    <row r="11" spans="1:15" ht="13.5">
      <c r="A11" s="21" t="s">
        <v>20</v>
      </c>
      <c r="B11" s="26" t="s">
        <v>21</v>
      </c>
      <c r="C11" s="26"/>
      <c r="D11" s="24"/>
      <c r="E11" s="24"/>
      <c r="F11" s="25"/>
      <c r="G11" s="28" t="s">
        <v>22</v>
      </c>
      <c r="H11" s="29" t="s">
        <v>23</v>
      </c>
      <c r="I11" s="29"/>
      <c r="J11" s="30"/>
      <c r="K11" s="30"/>
      <c r="M11" s="19"/>
      <c r="N11" s="19"/>
      <c r="O11" s="19"/>
    </row>
    <row r="12" spans="1:11" ht="13.5">
      <c r="A12" s="31" t="s">
        <v>24</v>
      </c>
      <c r="B12" s="29" t="s">
        <v>25</v>
      </c>
      <c r="C12" s="29"/>
      <c r="D12" s="32"/>
      <c r="E12" s="32"/>
      <c r="F12" s="33"/>
      <c r="G12" s="28" t="s">
        <v>26</v>
      </c>
      <c r="H12" s="29" t="s">
        <v>27</v>
      </c>
      <c r="I12" s="29"/>
      <c r="J12" s="27"/>
      <c r="K12" s="27"/>
    </row>
    <row r="13" spans="1:15" ht="13.5">
      <c r="A13" s="34">
        <v>1</v>
      </c>
      <c r="B13" s="35" t="s">
        <v>25</v>
      </c>
      <c r="C13" s="35"/>
      <c r="D13" s="27">
        <v>251</v>
      </c>
      <c r="E13" s="27">
        <v>524</v>
      </c>
      <c r="F13" s="36"/>
      <c r="G13" s="28" t="s">
        <v>28</v>
      </c>
      <c r="H13" s="29" t="s">
        <v>29</v>
      </c>
      <c r="I13" s="29"/>
      <c r="J13" s="27"/>
      <c r="K13" s="27"/>
      <c r="M13" s="19"/>
      <c r="N13" s="19"/>
      <c r="O13" s="19"/>
    </row>
    <row r="14" spans="1:15" ht="13.5">
      <c r="A14" s="167" t="s">
        <v>30</v>
      </c>
      <c r="B14" s="167"/>
      <c r="C14" s="38"/>
      <c r="D14" s="39">
        <f>SUM(D13)</f>
        <v>251</v>
      </c>
      <c r="E14" s="39">
        <f>SUM(E13)</f>
        <v>524</v>
      </c>
      <c r="F14" s="36"/>
      <c r="G14" s="28" t="s">
        <v>31</v>
      </c>
      <c r="H14" s="29" t="s">
        <v>32</v>
      </c>
      <c r="I14" s="29"/>
      <c r="J14" s="40"/>
      <c r="K14" s="40"/>
      <c r="L14" s="41"/>
      <c r="M14" s="19"/>
      <c r="N14" s="19"/>
      <c r="O14" s="19"/>
    </row>
    <row r="15" spans="1:15" ht="13.5">
      <c r="A15" s="31" t="s">
        <v>33</v>
      </c>
      <c r="B15" s="29" t="s">
        <v>34</v>
      </c>
      <c r="C15" s="29"/>
      <c r="D15" s="31"/>
      <c r="E15" s="31"/>
      <c r="F15" s="36"/>
      <c r="G15" s="42">
        <v>1</v>
      </c>
      <c r="H15" s="35" t="s">
        <v>35</v>
      </c>
      <c r="I15" s="35"/>
      <c r="J15" s="27">
        <v>17335</v>
      </c>
      <c r="K15" s="27">
        <v>14105</v>
      </c>
      <c r="L15" s="43"/>
      <c r="M15" s="19"/>
      <c r="N15" s="19"/>
      <c r="O15" s="19"/>
    </row>
    <row r="16" spans="1:15" ht="13.5">
      <c r="A16" s="31">
        <v>1</v>
      </c>
      <c r="B16" s="35" t="s">
        <v>36</v>
      </c>
      <c r="C16" s="29"/>
      <c r="D16" s="40">
        <v>32</v>
      </c>
      <c r="E16" s="40">
        <v>34</v>
      </c>
      <c r="F16" s="36"/>
      <c r="G16" s="44" t="s">
        <v>37</v>
      </c>
      <c r="H16" s="45"/>
      <c r="I16" s="46"/>
      <c r="J16" s="47">
        <f>SUM(J15)</f>
        <v>17335</v>
      </c>
      <c r="K16" s="47">
        <f>SUM(K15)</f>
        <v>14105</v>
      </c>
      <c r="L16" s="43"/>
      <c r="M16" s="19"/>
      <c r="N16" s="19"/>
      <c r="O16" s="19"/>
    </row>
    <row r="17" spans="1:15" ht="27">
      <c r="A17" s="31">
        <v>2</v>
      </c>
      <c r="B17" s="35" t="s">
        <v>38</v>
      </c>
      <c r="C17" s="29"/>
      <c r="D17" s="40"/>
      <c r="E17" s="40"/>
      <c r="F17" s="36"/>
      <c r="G17" s="28" t="s">
        <v>39</v>
      </c>
      <c r="H17" s="29" t="s">
        <v>40</v>
      </c>
      <c r="I17" s="29"/>
      <c r="J17" s="48">
        <v>86</v>
      </c>
      <c r="K17" s="48">
        <v>1</v>
      </c>
      <c r="L17" s="43"/>
      <c r="M17" s="19"/>
      <c r="N17" s="19"/>
      <c r="O17" s="19"/>
    </row>
    <row r="18" spans="1:12" ht="13.5">
      <c r="A18" s="42">
        <v>3</v>
      </c>
      <c r="B18" s="35" t="s">
        <v>41</v>
      </c>
      <c r="C18" s="35"/>
      <c r="D18" s="27">
        <v>393</v>
      </c>
      <c r="E18" s="27">
        <v>639</v>
      </c>
      <c r="F18" s="36"/>
      <c r="G18" s="44" t="s">
        <v>42</v>
      </c>
      <c r="H18" s="46"/>
      <c r="I18" s="46"/>
      <c r="J18" s="48">
        <f>SUM(J17)</f>
        <v>86</v>
      </c>
      <c r="K18" s="48">
        <f>SUM(K17)</f>
        <v>1</v>
      </c>
      <c r="L18" s="43"/>
    </row>
    <row r="19" spans="1:11" ht="13.5">
      <c r="A19" s="167" t="s">
        <v>43</v>
      </c>
      <c r="B19" s="167"/>
      <c r="C19" s="38"/>
      <c r="D19" s="39">
        <f>SUM(D16:D18)</f>
        <v>425</v>
      </c>
      <c r="E19" s="39">
        <f>SUM(E16:E18)</f>
        <v>673</v>
      </c>
      <c r="F19" s="36"/>
      <c r="G19" s="37" t="s">
        <v>44</v>
      </c>
      <c r="H19" s="29" t="s">
        <v>45</v>
      </c>
      <c r="I19" s="29"/>
      <c r="J19" s="27">
        <v>7</v>
      </c>
      <c r="K19" s="27">
        <v>85</v>
      </c>
    </row>
    <row r="20" spans="1:11" ht="13.5">
      <c r="A20" s="31" t="s">
        <v>46</v>
      </c>
      <c r="B20" s="29" t="s">
        <v>47</v>
      </c>
      <c r="C20" s="29"/>
      <c r="D20" s="31"/>
      <c r="E20" s="31"/>
      <c r="F20" s="36"/>
      <c r="G20" s="49" t="s">
        <v>48</v>
      </c>
      <c r="H20" s="50"/>
      <c r="I20" s="50"/>
      <c r="J20" s="47">
        <f>SUM(J10+J11+J16+J18+J19)</f>
        <v>17428</v>
      </c>
      <c r="K20" s="47">
        <f>SUM(K10+K11+K16+K18+K19)</f>
        <v>14191</v>
      </c>
    </row>
    <row r="21" spans="1:11" ht="13.5">
      <c r="A21" s="167" t="s">
        <v>49</v>
      </c>
      <c r="B21" s="167"/>
      <c r="C21" s="46"/>
      <c r="D21" s="39"/>
      <c r="E21" s="39"/>
      <c r="F21" s="36"/>
      <c r="G21" s="21" t="s">
        <v>20</v>
      </c>
      <c r="H21" s="26" t="s">
        <v>50</v>
      </c>
      <c r="I21" s="26"/>
      <c r="J21" s="40"/>
      <c r="K21" s="40"/>
    </row>
    <row r="22" spans="1:11" ht="13.5">
      <c r="A22" s="51" t="s">
        <v>51</v>
      </c>
      <c r="B22" s="29" t="s">
        <v>52</v>
      </c>
      <c r="C22" s="29"/>
      <c r="D22" s="30"/>
      <c r="E22" s="30"/>
      <c r="F22" s="36"/>
      <c r="G22" s="49" t="s">
        <v>53</v>
      </c>
      <c r="H22" s="50"/>
      <c r="I22" s="50"/>
      <c r="J22" s="47"/>
      <c r="K22" s="47"/>
    </row>
    <row r="23" spans="1:11" ht="13.5">
      <c r="A23" s="169" t="s">
        <v>53</v>
      </c>
      <c r="B23" s="169"/>
      <c r="C23" s="50"/>
      <c r="D23" s="47">
        <f>D14+D19</f>
        <v>676</v>
      </c>
      <c r="E23" s="47">
        <f>E14+E19</f>
        <v>1197</v>
      </c>
      <c r="F23" s="36"/>
      <c r="G23" s="21" t="s">
        <v>54</v>
      </c>
      <c r="H23" s="26" t="s">
        <v>55</v>
      </c>
      <c r="I23" s="26"/>
      <c r="J23" s="40"/>
      <c r="K23" s="40"/>
    </row>
    <row r="24" spans="1:11" ht="26.25">
      <c r="A24" s="44" t="s">
        <v>54</v>
      </c>
      <c r="B24" s="52" t="s">
        <v>56</v>
      </c>
      <c r="C24" s="52"/>
      <c r="D24" s="47"/>
      <c r="E24" s="47"/>
      <c r="F24" s="36"/>
      <c r="G24" s="42">
        <v>1</v>
      </c>
      <c r="H24" s="35" t="s">
        <v>57</v>
      </c>
      <c r="I24" s="35"/>
      <c r="J24" s="48">
        <v>126</v>
      </c>
      <c r="K24" s="48">
        <v>97</v>
      </c>
    </row>
    <row r="25" spans="1:11" ht="13.5">
      <c r="A25" s="31" t="s">
        <v>22</v>
      </c>
      <c r="B25" s="29" t="s">
        <v>58</v>
      </c>
      <c r="C25" s="29"/>
      <c r="D25" s="48"/>
      <c r="E25" s="48"/>
      <c r="F25" s="33"/>
      <c r="G25" s="42"/>
      <c r="H25" s="35" t="s">
        <v>59</v>
      </c>
      <c r="I25" s="35"/>
      <c r="J25" s="27"/>
      <c r="K25" s="27"/>
    </row>
    <row r="26" spans="1:11" ht="13.5">
      <c r="A26" s="167" t="s">
        <v>60</v>
      </c>
      <c r="B26" s="167"/>
      <c r="C26" s="46"/>
      <c r="D26" s="39">
        <f>SUM(D25)</f>
        <v>0</v>
      </c>
      <c r="E26" s="39">
        <f>SUM(E25)</f>
        <v>0</v>
      </c>
      <c r="F26" s="36"/>
      <c r="G26" s="42">
        <v>2</v>
      </c>
      <c r="H26" s="35" t="s">
        <v>61</v>
      </c>
      <c r="I26" s="35"/>
      <c r="J26" s="48">
        <v>124</v>
      </c>
      <c r="K26" s="48">
        <v>94</v>
      </c>
    </row>
    <row r="27" spans="1:11" ht="13.5">
      <c r="A27" s="31" t="s">
        <v>62</v>
      </c>
      <c r="B27" s="29" t="s">
        <v>63</v>
      </c>
      <c r="C27" s="29"/>
      <c r="D27" s="53"/>
      <c r="E27" s="53"/>
      <c r="F27" s="36"/>
      <c r="G27" s="42"/>
      <c r="H27" s="35" t="s">
        <v>59</v>
      </c>
      <c r="I27" s="35"/>
      <c r="J27" s="27">
        <v>124</v>
      </c>
      <c r="K27" s="27">
        <v>94</v>
      </c>
    </row>
    <row r="28" spans="1:11" ht="12.75">
      <c r="A28" s="42">
        <v>1</v>
      </c>
      <c r="B28" s="35" t="s">
        <v>64</v>
      </c>
      <c r="C28" s="35"/>
      <c r="D28" s="27">
        <v>91</v>
      </c>
      <c r="E28" s="27">
        <v>64</v>
      </c>
      <c r="F28" s="36"/>
      <c r="G28" s="42">
        <v>3</v>
      </c>
      <c r="H28" s="35" t="s">
        <v>65</v>
      </c>
      <c r="I28" s="35"/>
      <c r="J28" s="48">
        <v>274</v>
      </c>
      <c r="K28" s="48">
        <v>298</v>
      </c>
    </row>
    <row r="29" spans="1:11" ht="13.5">
      <c r="A29" s="167" t="s">
        <v>66</v>
      </c>
      <c r="B29" s="167"/>
      <c r="C29" s="46"/>
      <c r="D29" s="39">
        <f>SUM(0+0+0+D28)</f>
        <v>91</v>
      </c>
      <c r="E29" s="39">
        <f>SUM(0+0+0+E28)</f>
        <v>64</v>
      </c>
      <c r="F29" s="36"/>
      <c r="G29" s="42">
        <v>6</v>
      </c>
      <c r="H29" s="35" t="s">
        <v>59</v>
      </c>
      <c r="I29" s="35"/>
      <c r="J29" s="27"/>
      <c r="K29" s="27">
        <v>298</v>
      </c>
    </row>
    <row r="30" spans="1:11" ht="13.5">
      <c r="A30" s="31" t="s">
        <v>46</v>
      </c>
      <c r="B30" s="29" t="s">
        <v>67</v>
      </c>
      <c r="C30" s="29"/>
      <c r="D30" s="40"/>
      <c r="E30" s="40"/>
      <c r="F30" s="36"/>
      <c r="G30" s="42">
        <v>7</v>
      </c>
      <c r="H30" s="54" t="s">
        <v>68</v>
      </c>
      <c r="I30" s="54"/>
      <c r="J30" s="48">
        <v>196</v>
      </c>
      <c r="K30" s="48">
        <v>199</v>
      </c>
    </row>
    <row r="31" spans="1:11" ht="13.5">
      <c r="A31" s="167" t="s">
        <v>69</v>
      </c>
      <c r="B31" s="167"/>
      <c r="C31" s="46"/>
      <c r="D31" s="39"/>
      <c r="E31" s="39"/>
      <c r="F31" s="33"/>
      <c r="G31" s="42">
        <v>8</v>
      </c>
      <c r="H31" s="35" t="s">
        <v>59</v>
      </c>
      <c r="I31" s="35"/>
      <c r="J31" s="27">
        <v>196</v>
      </c>
      <c r="K31" s="27">
        <v>199</v>
      </c>
    </row>
    <row r="32" spans="1:11" ht="13.5">
      <c r="A32" s="31" t="s">
        <v>70</v>
      </c>
      <c r="B32" s="29" t="s">
        <v>71</v>
      </c>
      <c r="C32" s="29"/>
      <c r="D32" s="32"/>
      <c r="E32" s="32"/>
      <c r="F32" s="33"/>
      <c r="G32" s="42">
        <v>9</v>
      </c>
      <c r="H32" s="35" t="s">
        <v>72</v>
      </c>
      <c r="I32" s="35"/>
      <c r="J32" s="48">
        <v>63</v>
      </c>
      <c r="K32" s="48">
        <v>60</v>
      </c>
    </row>
    <row r="33" spans="1:11" ht="12.75">
      <c r="A33" s="42"/>
      <c r="B33" s="35" t="s">
        <v>73</v>
      </c>
      <c r="C33" s="35"/>
      <c r="D33" s="27">
        <v>81</v>
      </c>
      <c r="E33" s="27">
        <v>122</v>
      </c>
      <c r="F33" s="36"/>
      <c r="G33" s="42">
        <v>10</v>
      </c>
      <c r="H33" s="35" t="s">
        <v>59</v>
      </c>
      <c r="I33" s="35"/>
      <c r="J33" s="27">
        <v>63</v>
      </c>
      <c r="K33" s="27">
        <v>60</v>
      </c>
    </row>
    <row r="34" spans="1:11" ht="12.75">
      <c r="A34" s="42"/>
      <c r="B34" s="35" t="s">
        <v>74</v>
      </c>
      <c r="C34" s="35"/>
      <c r="D34" s="27">
        <v>17104</v>
      </c>
      <c r="E34" s="27">
        <v>13201</v>
      </c>
      <c r="F34" s="36"/>
      <c r="G34" s="42">
        <v>11</v>
      </c>
      <c r="H34" s="35" t="s">
        <v>75</v>
      </c>
      <c r="I34" s="35"/>
      <c r="J34" s="48">
        <v>15</v>
      </c>
      <c r="K34" s="48">
        <v>20</v>
      </c>
    </row>
    <row r="35" spans="1:11" ht="13.5">
      <c r="A35" s="167" t="s">
        <v>76</v>
      </c>
      <c r="B35" s="167"/>
      <c r="C35" s="46"/>
      <c r="D35" s="39">
        <f>SUM(D33:D34)</f>
        <v>17185</v>
      </c>
      <c r="E35" s="39">
        <f>SUM(E33:E34)</f>
        <v>13323</v>
      </c>
      <c r="F35" s="36"/>
      <c r="G35" s="42">
        <v>12</v>
      </c>
      <c r="H35" s="35" t="s">
        <v>59</v>
      </c>
      <c r="I35" s="35"/>
      <c r="J35" s="27">
        <v>15</v>
      </c>
      <c r="K35" s="27">
        <v>19</v>
      </c>
    </row>
    <row r="36" spans="1:11" ht="12.75">
      <c r="A36" s="21" t="s">
        <v>77</v>
      </c>
      <c r="B36" s="21"/>
      <c r="C36" s="21"/>
      <c r="D36" s="47">
        <f>SUM(D26+D29+D31+D35)</f>
        <v>17276</v>
      </c>
      <c r="E36" s="47">
        <f>SUM(E26+E29+E31+E35)</f>
        <v>13387</v>
      </c>
      <c r="F36" s="36"/>
      <c r="G36" s="49" t="s">
        <v>78</v>
      </c>
      <c r="H36" s="50"/>
      <c r="I36" s="50"/>
      <c r="J36" s="47">
        <f>J24+J26+J28</f>
        <v>524</v>
      </c>
      <c r="K36" s="47">
        <f>K24+K26+K28</f>
        <v>489</v>
      </c>
    </row>
    <row r="37" spans="1:11" ht="12.75">
      <c r="A37" s="21" t="s">
        <v>79</v>
      </c>
      <c r="B37" s="21" t="s">
        <v>80</v>
      </c>
      <c r="C37" s="21"/>
      <c r="D37" s="55"/>
      <c r="E37" s="55">
        <v>96</v>
      </c>
      <c r="F37" s="36"/>
      <c r="G37" s="40">
        <v>1</v>
      </c>
      <c r="H37" s="35" t="s">
        <v>59</v>
      </c>
      <c r="I37" s="35"/>
      <c r="J37" s="48"/>
      <c r="K37" s="48"/>
    </row>
    <row r="38" spans="1:11" ht="12.75">
      <c r="A38" s="56"/>
      <c r="B38" s="57"/>
      <c r="C38" s="57"/>
      <c r="D38" s="58"/>
      <c r="E38" s="58"/>
      <c r="F38" s="36"/>
      <c r="G38" s="59">
        <v>2</v>
      </c>
      <c r="H38" s="35" t="s">
        <v>81</v>
      </c>
      <c r="I38" s="35"/>
      <c r="J38" s="60"/>
      <c r="K38" s="60"/>
    </row>
    <row r="39" spans="1:11" ht="12.75">
      <c r="A39" s="61" t="s">
        <v>82</v>
      </c>
      <c r="B39" s="61"/>
      <c r="C39" s="61"/>
      <c r="D39" s="47">
        <f>SUM(D10+D23+D36+D37)</f>
        <v>17952</v>
      </c>
      <c r="E39" s="47">
        <f>SUM(E10+E23+E36+E37)</f>
        <v>14680</v>
      </c>
      <c r="F39" s="36"/>
      <c r="G39" s="168" t="s">
        <v>83</v>
      </c>
      <c r="H39" s="168"/>
      <c r="I39" s="61"/>
      <c r="J39" s="62">
        <f>J20+J22+J36</f>
        <v>17952</v>
      </c>
      <c r="K39" s="62">
        <f>K20+K22+K36</f>
        <v>14680</v>
      </c>
    </row>
    <row r="40" spans="1:11" ht="12.75">
      <c r="A40" s="21" t="s">
        <v>84</v>
      </c>
      <c r="B40" s="26" t="s">
        <v>85</v>
      </c>
      <c r="C40" s="26"/>
      <c r="D40" s="55"/>
      <c r="E40" s="55"/>
      <c r="F40" s="36"/>
      <c r="G40" s="21" t="s">
        <v>79</v>
      </c>
      <c r="H40" s="26" t="s">
        <v>86</v>
      </c>
      <c r="I40" s="26"/>
      <c r="J40" s="55"/>
      <c r="K40" s="55"/>
    </row>
    <row r="41" spans="1:11" ht="12.75">
      <c r="A41" s="25"/>
      <c r="B41" s="63"/>
      <c r="C41" s="63"/>
      <c r="D41" s="64"/>
      <c r="E41" s="64"/>
      <c r="F41" s="36"/>
      <c r="G41" s="25"/>
      <c r="H41" s="63"/>
      <c r="I41" s="63"/>
      <c r="J41" s="64"/>
      <c r="K41" s="64"/>
    </row>
    <row r="42" spans="1:11" ht="12.75">
      <c r="A42" s="25"/>
      <c r="B42" s="63"/>
      <c r="C42" s="63"/>
      <c r="D42" s="64"/>
      <c r="E42" s="64"/>
      <c r="F42" s="36"/>
      <c r="G42" s="25"/>
      <c r="H42" s="63"/>
      <c r="I42" s="63"/>
      <c r="J42" s="64"/>
      <c r="K42" s="64"/>
    </row>
    <row r="43" spans="1:11" ht="12.75">
      <c r="A43" s="25"/>
      <c r="B43" s="63"/>
      <c r="C43" s="63"/>
      <c r="D43" s="64"/>
      <c r="E43" s="64"/>
      <c r="F43" s="36"/>
      <c r="G43" s="25"/>
      <c r="H43" s="63"/>
      <c r="I43" s="63"/>
      <c r="J43" s="64"/>
      <c r="K43" s="64"/>
    </row>
    <row r="44" spans="1:11" ht="12.75">
      <c r="A44" s="25"/>
      <c r="B44" s="63"/>
      <c r="C44" s="63"/>
      <c r="D44" s="64"/>
      <c r="E44" s="64"/>
      <c r="F44" s="36"/>
      <c r="G44" s="25"/>
      <c r="H44" s="63"/>
      <c r="I44" s="63"/>
      <c r="J44" s="64"/>
      <c r="K44" s="64"/>
    </row>
    <row r="45" spans="1:11" ht="12.75">
      <c r="A45" s="25"/>
      <c r="B45" s="63"/>
      <c r="C45" s="63"/>
      <c r="D45" s="64"/>
      <c r="E45" s="64"/>
      <c r="F45" s="36"/>
      <c r="G45" s="25"/>
      <c r="H45" s="63"/>
      <c r="I45" s="63"/>
      <c r="J45" s="64"/>
      <c r="K45" s="64"/>
    </row>
    <row r="46" spans="1:11" ht="12.75">
      <c r="A46" s="25"/>
      <c r="B46" s="63"/>
      <c r="C46" s="63"/>
      <c r="D46" s="64"/>
      <c r="E46" s="64"/>
      <c r="F46" s="36"/>
      <c r="G46" s="25"/>
      <c r="H46" s="63"/>
      <c r="I46" s="63"/>
      <c r="J46" s="64"/>
      <c r="K46" s="64"/>
    </row>
    <row r="47" spans="1:11" ht="12.75">
      <c r="A47" s="25"/>
      <c r="B47" s="63"/>
      <c r="C47" s="63"/>
      <c r="D47" s="64"/>
      <c r="E47" s="64"/>
      <c r="F47" s="36"/>
      <c r="G47" s="25"/>
      <c r="H47" s="63"/>
      <c r="I47" s="63"/>
      <c r="J47" s="64"/>
      <c r="K47" s="64"/>
    </row>
    <row r="48" spans="1:11" ht="12.75">
      <c r="A48" s="65" t="s">
        <v>187</v>
      </c>
      <c r="B48" s="66"/>
      <c r="C48" s="66"/>
      <c r="D48" s="3" t="s">
        <v>87</v>
      </c>
      <c r="E48" s="67"/>
      <c r="F48" s="36"/>
      <c r="G48" s="3"/>
      <c r="H48" s="11"/>
      <c r="I48" s="11"/>
      <c r="J48" s="11" t="s">
        <v>88</v>
      </c>
      <c r="K48" s="67"/>
    </row>
    <row r="49" spans="1:11" ht="12.75">
      <c r="A49" s="65"/>
      <c r="B49" s="66"/>
      <c r="C49" s="66"/>
      <c r="D49" s="3"/>
      <c r="E49" s="67" t="s">
        <v>89</v>
      </c>
      <c r="F49" s="36"/>
      <c r="G49" s="3"/>
      <c r="H49" s="11"/>
      <c r="I49" s="11"/>
      <c r="J49" s="11" t="s">
        <v>90</v>
      </c>
      <c r="K49" s="67"/>
    </row>
    <row r="50" spans="1:11" ht="12.75">
      <c r="A50" s="65"/>
      <c r="B50" s="66"/>
      <c r="C50" s="66"/>
      <c r="D50" s="3"/>
      <c r="E50" s="67"/>
      <c r="F50" s="36"/>
      <c r="G50" s="3"/>
      <c r="H50" s="11"/>
      <c r="I50" s="11"/>
      <c r="J50" s="11"/>
      <c r="K50" s="67"/>
    </row>
    <row r="51" spans="1:11" ht="12.75">
      <c r="A51" s="68"/>
      <c r="B51" s="68"/>
      <c r="C51" s="68"/>
      <c r="D51" s="68"/>
      <c r="E51" s="68"/>
      <c r="F51" s="36"/>
      <c r="G51" s="68"/>
      <c r="H51" s="68"/>
      <c r="I51" s="68"/>
      <c r="J51" s="68"/>
      <c r="K51" s="68"/>
    </row>
    <row r="52" spans="1:11" ht="13.5">
      <c r="A52" s="68"/>
      <c r="B52" s="68"/>
      <c r="C52" s="68"/>
      <c r="D52" s="68"/>
      <c r="E52" s="68"/>
      <c r="F52" s="33"/>
      <c r="G52" s="68"/>
      <c r="H52" s="68"/>
      <c r="I52" s="68"/>
      <c r="J52" s="68"/>
      <c r="K52" s="68"/>
    </row>
    <row r="53" spans="1:11" ht="14.25" customHeight="1">
      <c r="A53" s="68"/>
      <c r="B53" s="68"/>
      <c r="C53" s="68"/>
      <c r="D53" s="68"/>
      <c r="E53" s="68"/>
      <c r="F53" s="33"/>
      <c r="G53" s="68"/>
      <c r="H53" s="68"/>
      <c r="I53" s="68"/>
      <c r="J53" s="68"/>
      <c r="K53" s="68"/>
    </row>
    <row r="54" spans="1:11" ht="18.75" customHeight="1">
      <c r="A54" s="68"/>
      <c r="B54" s="68"/>
      <c r="C54" s="68"/>
      <c r="D54" s="68"/>
      <c r="E54" s="68"/>
      <c r="F54" s="36"/>
      <c r="G54" s="68"/>
      <c r="H54" s="68"/>
      <c r="I54" s="68"/>
      <c r="J54" s="68"/>
      <c r="K54" s="68"/>
    </row>
    <row r="55" spans="2:6" ht="12.75">
      <c r="B55" s="4"/>
      <c r="C55" s="4"/>
      <c r="F55" s="36"/>
    </row>
    <row r="56" spans="2:6" ht="13.5">
      <c r="B56" s="4"/>
      <c r="C56" s="4"/>
      <c r="F56" s="33"/>
    </row>
    <row r="57" spans="2:6" ht="30" customHeight="1">
      <c r="B57" s="4"/>
      <c r="C57" s="4"/>
      <c r="F57" s="33"/>
    </row>
    <row r="58" spans="2:6" ht="12.75">
      <c r="B58" s="4"/>
      <c r="C58" s="4"/>
      <c r="F58" s="36"/>
    </row>
    <row r="59" spans="2:6" ht="12.75">
      <c r="B59" s="4"/>
      <c r="C59" s="4"/>
      <c r="F59" s="36"/>
    </row>
    <row r="60" spans="2:6" ht="12.75">
      <c r="B60" s="4"/>
      <c r="C60" s="4"/>
      <c r="F60" s="36"/>
    </row>
    <row r="61" spans="2:6" ht="12.75">
      <c r="B61" s="4"/>
      <c r="C61" s="4"/>
      <c r="F61" s="36"/>
    </row>
    <row r="62" spans="2:6" ht="12.75">
      <c r="B62" s="4"/>
      <c r="C62" s="4"/>
      <c r="F62" s="36"/>
    </row>
    <row r="63" spans="2:6" ht="12.75">
      <c r="B63" s="4"/>
      <c r="C63" s="4"/>
      <c r="F63" s="36"/>
    </row>
    <row r="64" spans="2:6" ht="16.5" customHeight="1">
      <c r="B64" s="4"/>
      <c r="C64" s="4"/>
      <c r="F64" s="36"/>
    </row>
    <row r="65" spans="2:6" ht="12.75">
      <c r="B65" s="4"/>
      <c r="C65" s="4"/>
      <c r="F65" s="36"/>
    </row>
    <row r="66" spans="2:6" ht="12.75">
      <c r="B66" s="4"/>
      <c r="C66" s="4"/>
      <c r="F66" s="36"/>
    </row>
    <row r="67" spans="2:6" ht="12.75">
      <c r="B67" s="4"/>
      <c r="C67" s="4"/>
      <c r="F67" s="36"/>
    </row>
    <row r="68" spans="2:6" ht="12.75">
      <c r="B68" s="4"/>
      <c r="C68" s="4"/>
      <c r="F68" s="36"/>
    </row>
    <row r="69" spans="2:6" ht="12.75">
      <c r="B69" s="4"/>
      <c r="C69" s="4"/>
      <c r="F69" s="36"/>
    </row>
    <row r="70" spans="2:6" ht="17.25" customHeight="1">
      <c r="B70" s="4"/>
      <c r="C70" s="4"/>
      <c r="F70" s="36"/>
    </row>
    <row r="71" spans="2:6" ht="12.75">
      <c r="B71" s="4"/>
      <c r="C71" s="4"/>
      <c r="F71" s="69"/>
    </row>
    <row r="72" spans="2:6" ht="12.75">
      <c r="B72" s="4"/>
      <c r="C72" s="4"/>
      <c r="F72" s="36"/>
    </row>
    <row r="73" spans="2:6" ht="12.75">
      <c r="B73" s="4"/>
      <c r="C73" s="4"/>
      <c r="F73" s="36"/>
    </row>
    <row r="74" spans="2:6" ht="12.75">
      <c r="B74" s="4"/>
      <c r="C74" s="4"/>
      <c r="F74" s="36"/>
    </row>
    <row r="75" spans="2:6" ht="17.25" customHeight="1">
      <c r="B75" s="4"/>
      <c r="C75" s="4"/>
      <c r="F75" s="36"/>
    </row>
    <row r="76" spans="2:6" ht="30.75" customHeight="1">
      <c r="B76" s="4"/>
      <c r="C76" s="4"/>
      <c r="F76" s="36"/>
    </row>
    <row r="77" spans="2:6" ht="12.75">
      <c r="B77" s="4"/>
      <c r="C77" s="4"/>
      <c r="F77" s="36"/>
    </row>
    <row r="78" spans="2:6" ht="12.75">
      <c r="B78" s="4"/>
      <c r="C78" s="4"/>
      <c r="F78" s="36"/>
    </row>
    <row r="79" spans="2:6" ht="12.75">
      <c r="B79" s="4"/>
      <c r="C79" s="4"/>
      <c r="F79" s="36"/>
    </row>
    <row r="80" spans="2:6" ht="12.75">
      <c r="B80" s="4"/>
      <c r="C80" s="4"/>
      <c r="F80" s="36"/>
    </row>
    <row r="81" spans="2:6" ht="12.75">
      <c r="B81" s="4"/>
      <c r="C81" s="4"/>
      <c r="F81" s="36"/>
    </row>
    <row r="82" spans="2:6" ht="12.75">
      <c r="B82" s="4"/>
      <c r="C82" s="4"/>
      <c r="F82" s="36"/>
    </row>
    <row r="83" spans="2:6" ht="12.75">
      <c r="B83" s="4"/>
      <c r="C83" s="4"/>
      <c r="F83" s="36"/>
    </row>
    <row r="84" spans="2:6" ht="12.75">
      <c r="B84" s="4"/>
      <c r="C84" s="4"/>
      <c r="F84" s="36"/>
    </row>
    <row r="85" spans="2:6" ht="12.75">
      <c r="B85" s="4"/>
      <c r="C85" s="4"/>
      <c r="F85" s="36"/>
    </row>
    <row r="86" spans="2:6" ht="12.75">
      <c r="B86" s="4"/>
      <c r="C86" s="4"/>
      <c r="F86" s="36"/>
    </row>
    <row r="87" spans="2:6" ht="12.75">
      <c r="B87" s="4"/>
      <c r="C87" s="4"/>
      <c r="F87" s="68"/>
    </row>
    <row r="88" spans="2:6" ht="12.75">
      <c r="B88" s="4"/>
      <c r="C88" s="4"/>
      <c r="F88" s="68"/>
    </row>
    <row r="89" spans="2:6" ht="12.75">
      <c r="B89" s="4"/>
      <c r="C89" s="4"/>
      <c r="F89" s="68"/>
    </row>
    <row r="90" spans="2:6" ht="12.75">
      <c r="B90" s="4"/>
      <c r="C90" s="4"/>
      <c r="F90" s="68"/>
    </row>
    <row r="91" spans="2:13" ht="13.5">
      <c r="B91" s="4"/>
      <c r="C91" s="4"/>
      <c r="F91" s="33"/>
      <c r="M91" s="70"/>
    </row>
    <row r="92" spans="2:6" ht="12.75">
      <c r="B92" s="4"/>
      <c r="C92" s="4"/>
      <c r="F92" s="36"/>
    </row>
    <row r="93" spans="2:13" ht="12.75">
      <c r="B93" s="4"/>
      <c r="C93" s="4"/>
      <c r="M93" s="71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</sheetData>
  <sheetProtection selectLockedCells="1" selectUnlockedCells="1"/>
  <mergeCells count="21">
    <mergeCell ref="A31:B31"/>
    <mergeCell ref="A35:B35"/>
    <mergeCell ref="G39:H39"/>
    <mergeCell ref="A14:B14"/>
    <mergeCell ref="A19:B19"/>
    <mergeCell ref="A21:B21"/>
    <mergeCell ref="A23:B23"/>
    <mergeCell ref="A26:B26"/>
    <mergeCell ref="A29:B29"/>
    <mergeCell ref="A7:B8"/>
    <mergeCell ref="C7:C8"/>
    <mergeCell ref="G7:H8"/>
    <mergeCell ref="I7:I8"/>
    <mergeCell ref="A9:B9"/>
    <mergeCell ref="G9:H9"/>
    <mergeCell ref="A1:K1"/>
    <mergeCell ref="B2:K2"/>
    <mergeCell ref="B3:K3"/>
    <mergeCell ref="B4:K4"/>
    <mergeCell ref="A6:E6"/>
    <mergeCell ref="G6:K6"/>
  </mergeCells>
  <printOptions horizontalCentered="1"/>
  <pageMargins left="0.19652777777777777" right="0" top="0.39375" bottom="0.39375" header="0.5118055555555555" footer="0.511805555555555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8515625" style="72" customWidth="1"/>
    <col min="2" max="2" width="41.28125" style="72" customWidth="1"/>
    <col min="3" max="4" width="10.28125" style="72" customWidth="1"/>
    <col min="5" max="5" width="1.1484375" style="73" customWidth="1"/>
    <col min="6" max="6" width="2.8515625" style="72" customWidth="1"/>
    <col min="7" max="7" width="37.28125" style="72" customWidth="1"/>
    <col min="8" max="9" width="10.28125" style="72" customWidth="1"/>
    <col min="10" max="16384" width="9.140625" style="72" customWidth="1"/>
  </cols>
  <sheetData>
    <row r="1" ht="47.25">
      <c r="G1" s="157" t="s">
        <v>186</v>
      </c>
    </row>
    <row r="2" spans="1:9" s="2" customFormat="1" ht="19.5">
      <c r="A2" s="158" t="s">
        <v>91</v>
      </c>
      <c r="B2" s="158"/>
      <c r="C2" s="158"/>
      <c r="D2" s="158"/>
      <c r="E2" s="158"/>
      <c r="F2" s="158"/>
      <c r="G2" s="158"/>
      <c r="H2" s="158"/>
      <c r="I2" s="158"/>
    </row>
    <row r="3" spans="1:9" s="2" customFormat="1" ht="13.5">
      <c r="A3" s="74" t="s">
        <v>1</v>
      </c>
      <c r="B3" s="171" t="str">
        <f>'[1]БАЛАНС хил. лева'!B2</f>
        <v>ПОЛИТИЧЕСКА ПАРТИЯ "ГЕРБ"</v>
      </c>
      <c r="C3" s="171"/>
      <c r="D3" s="171"/>
      <c r="E3" s="171"/>
      <c r="F3" s="171"/>
      <c r="G3" s="171"/>
      <c r="H3" s="171"/>
      <c r="I3" s="171"/>
    </row>
    <row r="4" spans="1:9" s="2" customFormat="1" ht="13.5">
      <c r="A4" s="74" t="s">
        <v>3</v>
      </c>
      <c r="B4" s="160" t="str">
        <f>'[1]БАЛАНС хил. лева'!B3</f>
        <v>ГР. СОФИЯ, ПЛ. БЪЛГАРИЯ №1, ЕТ.17</v>
      </c>
      <c r="C4" s="160"/>
      <c r="D4" s="160"/>
      <c r="E4" s="160"/>
      <c r="F4" s="160"/>
      <c r="G4" s="160"/>
      <c r="H4" s="160"/>
      <c r="I4" s="160"/>
    </row>
    <row r="5" spans="1:9" s="2" customFormat="1" ht="13.5">
      <c r="A5" s="74" t="s">
        <v>92</v>
      </c>
      <c r="B5" s="161" t="s">
        <v>93</v>
      </c>
      <c r="C5" s="161"/>
      <c r="D5" s="161"/>
      <c r="E5" s="161"/>
      <c r="F5" s="161"/>
      <c r="G5" s="161"/>
      <c r="H5" s="161"/>
      <c r="I5" s="161"/>
    </row>
    <row r="6" spans="1:9" s="2" customFormat="1" ht="12.75">
      <c r="A6" s="1"/>
      <c r="B6" s="11"/>
      <c r="C6" s="11"/>
      <c r="D6" s="11"/>
      <c r="E6" s="11"/>
      <c r="F6" s="11"/>
      <c r="G6" s="11"/>
      <c r="H6" s="11"/>
      <c r="I6" s="11"/>
    </row>
    <row r="7" spans="1:9" ht="12.75" customHeight="1">
      <c r="A7" s="165" t="s">
        <v>94</v>
      </c>
      <c r="B7" s="165"/>
      <c r="C7" s="13" t="s">
        <v>12</v>
      </c>
      <c r="D7" s="75" t="s">
        <v>95</v>
      </c>
      <c r="E7" s="76"/>
      <c r="F7" s="165" t="s">
        <v>96</v>
      </c>
      <c r="G7" s="165"/>
      <c r="H7" s="13" t="s">
        <v>12</v>
      </c>
      <c r="I7" s="75" t="s">
        <v>95</v>
      </c>
    </row>
    <row r="8" spans="1:9" ht="25.5">
      <c r="A8" s="165"/>
      <c r="B8" s="165"/>
      <c r="C8" s="17" t="s">
        <v>14</v>
      </c>
      <c r="D8" s="18" t="s">
        <v>15</v>
      </c>
      <c r="E8" s="76"/>
      <c r="F8" s="165"/>
      <c r="G8" s="165"/>
      <c r="H8" s="17" t="s">
        <v>14</v>
      </c>
      <c r="I8" s="18" t="s">
        <v>15</v>
      </c>
    </row>
    <row r="9" spans="1:9" ht="12.75" customHeight="1">
      <c r="A9" s="174" t="s">
        <v>16</v>
      </c>
      <c r="B9" s="174"/>
      <c r="C9" s="77">
        <v>1</v>
      </c>
      <c r="D9" s="77">
        <v>2</v>
      </c>
      <c r="E9" s="78"/>
      <c r="F9" s="174" t="s">
        <v>97</v>
      </c>
      <c r="G9" s="174"/>
      <c r="H9" s="77">
        <v>1</v>
      </c>
      <c r="I9" s="77">
        <v>2</v>
      </c>
    </row>
    <row r="10" spans="1:9" ht="11.25" customHeight="1">
      <c r="A10" s="173" t="s">
        <v>98</v>
      </c>
      <c r="B10" s="173"/>
      <c r="C10" s="77"/>
      <c r="D10" s="77"/>
      <c r="E10" s="78"/>
      <c r="F10" s="173" t="s">
        <v>99</v>
      </c>
      <c r="G10" s="173"/>
      <c r="H10" s="80"/>
      <c r="I10" s="80"/>
    </row>
    <row r="11" spans="1:9" ht="12.75">
      <c r="A11" s="81">
        <v>1</v>
      </c>
      <c r="B11" s="82" t="s">
        <v>100</v>
      </c>
      <c r="C11" s="42"/>
      <c r="D11" s="42">
        <v>109</v>
      </c>
      <c r="E11" s="78"/>
      <c r="F11" s="83">
        <v>1</v>
      </c>
      <c r="G11" s="84" t="s">
        <v>101</v>
      </c>
      <c r="H11" s="85">
        <v>8</v>
      </c>
      <c r="I11" s="85">
        <v>203</v>
      </c>
    </row>
    <row r="12" spans="1:9" ht="12.75" customHeight="1">
      <c r="A12" s="81" t="s">
        <v>102</v>
      </c>
      <c r="B12" s="81"/>
      <c r="C12" s="85">
        <f>SUM(C11:C11)</f>
        <v>0</v>
      </c>
      <c r="D12" s="85">
        <f>SUM(D11:D11)</f>
        <v>109</v>
      </c>
      <c r="E12" s="86"/>
      <c r="F12" s="175" t="s">
        <v>102</v>
      </c>
      <c r="G12" s="175"/>
      <c r="H12" s="87">
        <f>SUM(H11:H11)</f>
        <v>8</v>
      </c>
      <c r="I12" s="87">
        <f>SUM(I11:I11)</f>
        <v>203</v>
      </c>
    </row>
    <row r="13" spans="1:9" ht="12.75">
      <c r="A13" s="172" t="s">
        <v>103</v>
      </c>
      <c r="B13" s="172"/>
      <c r="C13" s="51">
        <v>8</v>
      </c>
      <c r="D13" s="51">
        <v>94</v>
      </c>
      <c r="E13" s="88"/>
      <c r="F13" s="170" t="s">
        <v>104</v>
      </c>
      <c r="G13" s="170"/>
      <c r="H13" s="40">
        <v>0</v>
      </c>
      <c r="I13" s="40">
        <v>0</v>
      </c>
    </row>
    <row r="14" spans="1:9" ht="12.75">
      <c r="A14" s="172" t="s">
        <v>105</v>
      </c>
      <c r="B14" s="172"/>
      <c r="C14" s="51">
        <v>1</v>
      </c>
      <c r="D14" s="51">
        <v>9</v>
      </c>
      <c r="E14" s="88"/>
      <c r="F14" s="89"/>
      <c r="G14" s="90"/>
      <c r="H14" s="40"/>
      <c r="I14" s="40"/>
    </row>
    <row r="15" spans="1:9" ht="12.75">
      <c r="A15" s="172" t="s">
        <v>106</v>
      </c>
      <c r="B15" s="172"/>
      <c r="C15" s="51">
        <f>C13-C14</f>
        <v>7</v>
      </c>
      <c r="D15" s="51">
        <f>D13-D14</f>
        <v>85</v>
      </c>
      <c r="E15" s="88"/>
      <c r="F15" s="89"/>
      <c r="G15" s="90"/>
      <c r="H15" s="40"/>
      <c r="I15" s="40"/>
    </row>
    <row r="16" spans="1:9" ht="12.75">
      <c r="A16" s="173" t="s">
        <v>107</v>
      </c>
      <c r="B16" s="173"/>
      <c r="C16" s="21">
        <f>C12+C14+C15</f>
        <v>8</v>
      </c>
      <c r="D16" s="21">
        <f>D12+D14+D15</f>
        <v>203</v>
      </c>
      <c r="E16" s="88"/>
      <c r="F16" s="173" t="s">
        <v>108</v>
      </c>
      <c r="G16" s="173"/>
      <c r="H16" s="21">
        <f>H12+H13</f>
        <v>8</v>
      </c>
      <c r="I16" s="21">
        <f>I12+I13</f>
        <v>203</v>
      </c>
    </row>
    <row r="17" spans="1:9" ht="12.75">
      <c r="A17" s="91"/>
      <c r="B17" s="91"/>
      <c r="C17" s="25"/>
      <c r="D17" s="25"/>
      <c r="E17" s="88"/>
      <c r="F17" s="91"/>
      <c r="G17" s="91"/>
      <c r="H17" s="25"/>
      <c r="I17" s="25"/>
    </row>
    <row r="18" spans="1:9" ht="12.75">
      <c r="A18" s="65" t="s">
        <v>187</v>
      </c>
      <c r="B18" s="4"/>
      <c r="C18" s="2" t="s">
        <v>87</v>
      </c>
      <c r="D18" s="92"/>
      <c r="E18" s="78"/>
      <c r="F18" s="2"/>
      <c r="G18" s="93" t="s">
        <v>109</v>
      </c>
      <c r="H18" s="93"/>
      <c r="I18" s="92"/>
    </row>
    <row r="19" spans="1:9" ht="12.75">
      <c r="A19" s="94"/>
      <c r="B19" s="94"/>
      <c r="C19" s="94"/>
      <c r="D19" s="67" t="s">
        <v>89</v>
      </c>
      <c r="E19" s="78"/>
      <c r="F19" s="94"/>
      <c r="G19" s="94"/>
      <c r="H19" s="11" t="s">
        <v>90</v>
      </c>
      <c r="I19" s="94"/>
    </row>
    <row r="20" spans="1:9" ht="12.75">
      <c r="A20" s="94"/>
      <c r="B20" s="94"/>
      <c r="C20" s="94"/>
      <c r="D20" s="94"/>
      <c r="E20" s="78"/>
      <c r="F20" s="94"/>
      <c r="G20" s="94"/>
      <c r="H20" s="94"/>
      <c r="I20" s="94"/>
    </row>
    <row r="21" spans="1:9" ht="12.75">
      <c r="A21" s="94"/>
      <c r="B21" s="94"/>
      <c r="C21" s="94"/>
      <c r="D21" s="94"/>
      <c r="E21" s="78"/>
      <c r="F21" s="94"/>
      <c r="G21" s="94"/>
      <c r="H21" s="94"/>
      <c r="I21" s="94"/>
    </row>
    <row r="22" spans="1:9" ht="12.75">
      <c r="A22" s="94"/>
      <c r="B22" s="94"/>
      <c r="C22" s="94"/>
      <c r="D22" s="94"/>
      <c r="E22" s="78"/>
      <c r="F22" s="94"/>
      <c r="G22" s="94"/>
      <c r="H22" s="94"/>
      <c r="I22" s="94"/>
    </row>
    <row r="23" spans="1:9" ht="11.25">
      <c r="A23" s="95"/>
      <c r="B23" s="95"/>
      <c r="C23" s="95"/>
      <c r="D23" s="95"/>
      <c r="E23" s="78"/>
      <c r="F23" s="95"/>
      <c r="G23" s="95"/>
      <c r="H23" s="95"/>
      <c r="I23" s="95"/>
    </row>
    <row r="24" spans="1:9" ht="11.25">
      <c r="A24" s="95"/>
      <c r="B24" s="95"/>
      <c r="C24" s="95"/>
      <c r="D24" s="95"/>
      <c r="E24" s="78"/>
      <c r="F24" s="95"/>
      <c r="G24" s="95"/>
      <c r="H24" s="95"/>
      <c r="I24" s="95"/>
    </row>
    <row r="25" spans="1:9" ht="11.25">
      <c r="A25" s="95"/>
      <c r="B25" s="95"/>
      <c r="C25" s="95"/>
      <c r="D25" s="95"/>
      <c r="E25" s="78"/>
      <c r="F25" s="95"/>
      <c r="G25" s="95"/>
      <c r="H25" s="95"/>
      <c r="I25" s="95"/>
    </row>
    <row r="26" spans="1:9" ht="11.25">
      <c r="A26" s="95"/>
      <c r="B26" s="95"/>
      <c r="C26" s="95"/>
      <c r="D26" s="95"/>
      <c r="E26" s="78"/>
      <c r="F26" s="95"/>
      <c r="G26" s="95"/>
      <c r="H26" s="95"/>
      <c r="I26" s="95"/>
    </row>
    <row r="27" spans="1:9" ht="11.25">
      <c r="A27" s="95"/>
      <c r="B27" s="95"/>
      <c r="C27" s="95"/>
      <c r="D27" s="95"/>
      <c r="E27" s="78"/>
      <c r="F27" s="95"/>
      <c r="G27" s="95"/>
      <c r="H27" s="95"/>
      <c r="I27" s="95"/>
    </row>
    <row r="28" spans="1:9" ht="11.25">
      <c r="A28" s="95"/>
      <c r="B28" s="95"/>
      <c r="C28" s="95"/>
      <c r="D28" s="95"/>
      <c r="E28" s="78"/>
      <c r="F28" s="95"/>
      <c r="G28" s="95"/>
      <c r="H28" s="95"/>
      <c r="I28" s="95"/>
    </row>
    <row r="29" spans="1:9" ht="11.25">
      <c r="A29" s="95"/>
      <c r="B29" s="95"/>
      <c r="C29" s="95"/>
      <c r="D29" s="95"/>
      <c r="E29" s="78"/>
      <c r="F29" s="95"/>
      <c r="G29" s="95"/>
      <c r="H29" s="95"/>
      <c r="I29" s="95"/>
    </row>
    <row r="30" spans="1:9" ht="11.25">
      <c r="A30" s="95"/>
      <c r="B30" s="95"/>
      <c r="C30" s="95"/>
      <c r="D30" s="95"/>
      <c r="E30" s="78"/>
      <c r="F30" s="95"/>
      <c r="G30" s="95"/>
      <c r="H30" s="95"/>
      <c r="I30" s="95"/>
    </row>
    <row r="31" spans="1:9" ht="11.25">
      <c r="A31" s="95"/>
      <c r="B31" s="95"/>
      <c r="C31" s="95"/>
      <c r="D31" s="95"/>
      <c r="E31" s="78"/>
      <c r="F31" s="95"/>
      <c r="G31" s="95"/>
      <c r="H31" s="95"/>
      <c r="I31" s="95"/>
    </row>
    <row r="32" spans="1:9" ht="11.25">
      <c r="A32" s="95"/>
      <c r="B32" s="95"/>
      <c r="C32" s="95"/>
      <c r="D32" s="95"/>
      <c r="E32" s="78"/>
      <c r="F32" s="95"/>
      <c r="G32" s="95"/>
      <c r="H32" s="95"/>
      <c r="I32" s="95"/>
    </row>
    <row r="33" spans="1:9" ht="11.25">
      <c r="A33" s="95"/>
      <c r="B33" s="95"/>
      <c r="C33" s="95"/>
      <c r="D33" s="95"/>
      <c r="E33" s="78"/>
      <c r="F33" s="95"/>
      <c r="G33" s="95"/>
      <c r="H33" s="95"/>
      <c r="I33" s="95"/>
    </row>
    <row r="34" spans="1:9" ht="11.25" customHeight="1">
      <c r="A34" s="95"/>
      <c r="B34" s="95"/>
      <c r="C34" s="95"/>
      <c r="D34" s="95"/>
      <c r="E34" s="78"/>
      <c r="F34" s="95"/>
      <c r="G34" s="95"/>
      <c r="H34" s="95"/>
      <c r="I34" s="95"/>
    </row>
    <row r="35" ht="11.25">
      <c r="E35" s="96"/>
    </row>
    <row r="36" ht="24.75" customHeight="1">
      <c r="E36" s="96"/>
    </row>
    <row r="37" ht="11.25">
      <c r="E37" s="88"/>
    </row>
    <row r="38" ht="11.25">
      <c r="E38" s="88"/>
    </row>
    <row r="39" ht="11.25">
      <c r="E39" s="78"/>
    </row>
    <row r="40" ht="11.25">
      <c r="E40" s="78"/>
    </row>
    <row r="42" ht="11.25">
      <c r="E42" s="78"/>
    </row>
    <row r="43" ht="12.75" customHeight="1">
      <c r="E43" s="94"/>
    </row>
    <row r="44" ht="11.25" customHeight="1">
      <c r="E44" s="94"/>
    </row>
    <row r="45" ht="11.25" customHeight="1">
      <c r="E45" s="94"/>
    </row>
    <row r="46" spans="1:9" s="2" customFormat="1" ht="12.75">
      <c r="A46" s="72"/>
      <c r="B46" s="72"/>
      <c r="C46" s="72"/>
      <c r="D46" s="72"/>
      <c r="E46" s="94"/>
      <c r="F46" s="72"/>
      <c r="G46" s="72"/>
      <c r="H46" s="72"/>
      <c r="I46" s="72"/>
    </row>
    <row r="47" ht="12.75" customHeight="1">
      <c r="E47" s="95"/>
    </row>
    <row r="48" ht="11.25">
      <c r="E48" s="95"/>
    </row>
    <row r="49" ht="11.25">
      <c r="E49" s="95"/>
    </row>
    <row r="50" ht="12.75" customHeight="1">
      <c r="E50" s="95"/>
    </row>
    <row r="51" ht="11.25">
      <c r="E51" s="95"/>
    </row>
    <row r="52" ht="11.25">
      <c r="E52" s="95"/>
    </row>
    <row r="53" ht="11.25">
      <c r="E53" s="95"/>
    </row>
    <row r="54" ht="11.25">
      <c r="E54" s="95"/>
    </row>
    <row r="55" ht="11.25">
      <c r="E55" s="95"/>
    </row>
    <row r="56" ht="11.25">
      <c r="E56" s="95"/>
    </row>
    <row r="57" ht="11.25">
      <c r="E57" s="95"/>
    </row>
    <row r="58" ht="11.25">
      <c r="E58" s="95"/>
    </row>
  </sheetData>
  <sheetProtection selectLockedCells="1" selectUnlockedCells="1"/>
  <mergeCells count="17">
    <mergeCell ref="A14:B14"/>
    <mergeCell ref="A15:B15"/>
    <mergeCell ref="A16:B16"/>
    <mergeCell ref="F16:G16"/>
    <mergeCell ref="A9:B9"/>
    <mergeCell ref="F9:G9"/>
    <mergeCell ref="A10:B10"/>
    <mergeCell ref="F10:G10"/>
    <mergeCell ref="F12:G12"/>
    <mergeCell ref="A13:B13"/>
    <mergeCell ref="F13:G13"/>
    <mergeCell ref="A2:I2"/>
    <mergeCell ref="B3:I3"/>
    <mergeCell ref="B4:I4"/>
    <mergeCell ref="B5:I5"/>
    <mergeCell ref="A7:B8"/>
    <mergeCell ref="F7:G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7">
      <selection activeCell="M27" sqref="M27"/>
    </sheetView>
  </sheetViews>
  <sheetFormatPr defaultColWidth="9.140625" defaultRowHeight="12.75"/>
  <cols>
    <col min="1" max="1" width="3.00390625" style="72" customWidth="1"/>
    <col min="2" max="2" width="38.421875" style="72" customWidth="1"/>
    <col min="3" max="4" width="10.28125" style="72" customWidth="1"/>
    <col min="5" max="5" width="1.1484375" style="73" customWidth="1"/>
    <col min="6" max="6" width="2.8515625" style="72" customWidth="1"/>
    <col min="7" max="7" width="36.140625" style="72" customWidth="1"/>
    <col min="8" max="9" width="10.28125" style="72" customWidth="1"/>
    <col min="10" max="16384" width="9.140625" style="72" customWidth="1"/>
  </cols>
  <sheetData>
    <row r="1" spans="1:9" s="2" customFormat="1" ht="19.5">
      <c r="A1" s="158" t="s">
        <v>91</v>
      </c>
      <c r="B1" s="158"/>
      <c r="C1" s="158"/>
      <c r="D1" s="158"/>
      <c r="E1" s="158"/>
      <c r="F1" s="158"/>
      <c r="G1" s="158"/>
      <c r="H1" s="158"/>
      <c r="I1" s="158"/>
    </row>
    <row r="2" spans="1:9" s="2" customFormat="1" ht="13.5">
      <c r="A2" s="74" t="s">
        <v>1</v>
      </c>
      <c r="B2" s="171" t="str">
        <f>'[1]БАЛАНС хил. лева'!B2</f>
        <v>ПОЛИТИЧЕСКА ПАРТИЯ "ГЕРБ"</v>
      </c>
      <c r="C2" s="171"/>
      <c r="D2" s="171"/>
      <c r="E2" s="171"/>
      <c r="F2" s="171"/>
      <c r="G2" s="171"/>
      <c r="H2" s="171"/>
      <c r="I2" s="171"/>
    </row>
    <row r="3" spans="1:9" s="2" customFormat="1" ht="13.5">
      <c r="A3" s="74" t="s">
        <v>3</v>
      </c>
      <c r="B3" s="160" t="str">
        <f>'[1]БАЛАНС хил. лева'!B3</f>
        <v>ГР. СОФИЯ, ПЛ. БЪЛГАРИЯ №1, ЕТ.17</v>
      </c>
      <c r="C3" s="160"/>
      <c r="D3" s="160"/>
      <c r="E3" s="160"/>
      <c r="F3" s="160"/>
      <c r="G3" s="160"/>
      <c r="H3" s="160"/>
      <c r="I3" s="160"/>
    </row>
    <row r="4" spans="1:9" s="2" customFormat="1" ht="13.5">
      <c r="A4" s="74" t="s">
        <v>92</v>
      </c>
      <c r="B4" s="161" t="s">
        <v>189</v>
      </c>
      <c r="C4" s="161"/>
      <c r="D4" s="161"/>
      <c r="E4" s="161"/>
      <c r="F4" s="161"/>
      <c r="G4" s="161"/>
      <c r="H4" s="161"/>
      <c r="I4" s="161"/>
    </row>
    <row r="5" spans="1:9" s="2" customFormat="1" ht="12.75">
      <c r="A5" s="1"/>
      <c r="B5" s="11"/>
      <c r="C5" s="11"/>
      <c r="D5" s="11"/>
      <c r="E5" s="11"/>
      <c r="F5" s="11"/>
      <c r="G5" s="11"/>
      <c r="H5" s="11"/>
      <c r="I5" s="11"/>
    </row>
    <row r="6" spans="1:9" ht="12.75" customHeight="1">
      <c r="A6" s="165" t="s">
        <v>94</v>
      </c>
      <c r="B6" s="165"/>
      <c r="C6" s="13" t="s">
        <v>12</v>
      </c>
      <c r="D6" s="75" t="s">
        <v>95</v>
      </c>
      <c r="E6" s="76"/>
      <c r="F6" s="165" t="s">
        <v>96</v>
      </c>
      <c r="G6" s="165"/>
      <c r="H6" s="13" t="s">
        <v>12</v>
      </c>
      <c r="I6" s="75" t="s">
        <v>95</v>
      </c>
    </row>
    <row r="7" spans="1:9" ht="25.5">
      <c r="A7" s="165"/>
      <c r="B7" s="165"/>
      <c r="C7" s="17" t="s">
        <v>14</v>
      </c>
      <c r="D7" s="18" t="s">
        <v>15</v>
      </c>
      <c r="E7" s="76"/>
      <c r="F7" s="165"/>
      <c r="G7" s="165"/>
      <c r="H7" s="17" t="s">
        <v>14</v>
      </c>
      <c r="I7" s="18" t="s">
        <v>15</v>
      </c>
    </row>
    <row r="8" spans="1:9" ht="12.75" customHeight="1">
      <c r="A8" s="174" t="s">
        <v>16</v>
      </c>
      <c r="B8" s="174"/>
      <c r="C8" s="77">
        <v>1</v>
      </c>
      <c r="D8" s="77">
        <v>2</v>
      </c>
      <c r="E8" s="78"/>
      <c r="F8" s="174" t="s">
        <v>97</v>
      </c>
      <c r="G8" s="174"/>
      <c r="H8" s="77">
        <v>1</v>
      </c>
      <c r="I8" s="77">
        <v>2</v>
      </c>
    </row>
    <row r="9" spans="1:9" ht="11.25" customHeight="1">
      <c r="A9" s="173" t="s">
        <v>98</v>
      </c>
      <c r="B9" s="173"/>
      <c r="C9" s="77"/>
      <c r="D9" s="77"/>
      <c r="E9" s="78"/>
      <c r="F9" s="173" t="s">
        <v>99</v>
      </c>
      <c r="G9" s="173"/>
      <c r="H9" s="80"/>
      <c r="I9" s="80"/>
    </row>
    <row r="10" spans="1:9" ht="11.25">
      <c r="A10" s="97" t="s">
        <v>110</v>
      </c>
      <c r="B10" s="98" t="s">
        <v>111</v>
      </c>
      <c r="C10" s="99"/>
      <c r="D10" s="99"/>
      <c r="E10" s="78"/>
      <c r="F10" s="100" t="s">
        <v>110</v>
      </c>
      <c r="G10" s="100" t="s">
        <v>112</v>
      </c>
      <c r="H10" s="101"/>
      <c r="I10" s="101"/>
    </row>
    <row r="11" spans="1:9" ht="12.75">
      <c r="A11" s="81">
        <v>1</v>
      </c>
      <c r="B11" s="82" t="s">
        <v>113</v>
      </c>
      <c r="C11" s="42">
        <v>302</v>
      </c>
      <c r="D11" s="42">
        <v>123</v>
      </c>
      <c r="E11" s="78"/>
      <c r="F11" s="83">
        <v>1</v>
      </c>
      <c r="G11" s="84" t="s">
        <v>114</v>
      </c>
      <c r="H11" s="85"/>
      <c r="I11" s="85"/>
    </row>
    <row r="12" spans="1:9" ht="12.75">
      <c r="A12" s="81">
        <v>2</v>
      </c>
      <c r="B12" s="81" t="s">
        <v>115</v>
      </c>
      <c r="C12" s="85">
        <v>6015</v>
      </c>
      <c r="D12" s="85">
        <v>5054</v>
      </c>
      <c r="E12" s="78"/>
      <c r="F12" s="83">
        <v>2</v>
      </c>
      <c r="G12" s="83" t="s">
        <v>116</v>
      </c>
      <c r="H12" s="85">
        <v>110</v>
      </c>
      <c r="I12" s="85">
        <v>104</v>
      </c>
    </row>
    <row r="13" spans="1:9" ht="12.75">
      <c r="A13" s="81" t="s">
        <v>117</v>
      </c>
      <c r="B13" s="81"/>
      <c r="C13" s="85">
        <f>SUM(C11:C12)</f>
        <v>6317</v>
      </c>
      <c r="D13" s="85">
        <f>SUM(D11:D12)</f>
        <v>5177</v>
      </c>
      <c r="E13" s="86"/>
      <c r="F13" s="83">
        <v>3</v>
      </c>
      <c r="G13" s="83" t="s">
        <v>101</v>
      </c>
      <c r="H13" s="85"/>
      <c r="I13" s="85">
        <v>203</v>
      </c>
    </row>
    <row r="14" spans="1:9" ht="12.75" customHeight="1">
      <c r="A14" s="79" t="s">
        <v>118</v>
      </c>
      <c r="B14" s="81"/>
      <c r="C14" s="42">
        <v>4999</v>
      </c>
      <c r="D14" s="42">
        <v>5081</v>
      </c>
      <c r="E14" s="86"/>
      <c r="F14" s="83">
        <v>4</v>
      </c>
      <c r="G14" s="83" t="s">
        <v>119</v>
      </c>
      <c r="H14" s="87">
        <v>14528</v>
      </c>
      <c r="I14" s="87">
        <v>12330</v>
      </c>
    </row>
    <row r="15" spans="1:9" ht="12.75" customHeight="1">
      <c r="A15" s="81" t="s">
        <v>120</v>
      </c>
      <c r="B15" s="81"/>
      <c r="C15" s="85">
        <f>C14+C13</f>
        <v>11316</v>
      </c>
      <c r="D15" s="85">
        <f>D14+D13</f>
        <v>10258</v>
      </c>
      <c r="E15" s="86"/>
      <c r="F15" s="177" t="s">
        <v>120</v>
      </c>
      <c r="G15" s="177"/>
      <c r="H15" s="87">
        <f>SUM(H12:H14)</f>
        <v>14638</v>
      </c>
      <c r="I15" s="87">
        <f>SUM(I12:I14)</f>
        <v>12637</v>
      </c>
    </row>
    <row r="16" spans="1:9" ht="12.75">
      <c r="A16" s="79" t="s">
        <v>121</v>
      </c>
      <c r="B16" s="81"/>
      <c r="C16" s="85"/>
      <c r="D16" s="85"/>
      <c r="E16" s="86"/>
      <c r="F16" s="102" t="s">
        <v>122</v>
      </c>
      <c r="G16" s="103" t="s">
        <v>123</v>
      </c>
      <c r="H16" s="104"/>
      <c r="I16" s="104"/>
    </row>
    <row r="17" spans="1:9" ht="12.75">
      <c r="A17" s="81">
        <v>1</v>
      </c>
      <c r="B17" s="81" t="s">
        <v>124</v>
      </c>
      <c r="C17" s="85">
        <v>5</v>
      </c>
      <c r="D17" s="85">
        <v>6</v>
      </c>
      <c r="E17" s="86"/>
      <c r="F17" s="80">
        <v>1</v>
      </c>
      <c r="G17" s="83" t="s">
        <v>125</v>
      </c>
      <c r="H17" s="104">
        <v>4</v>
      </c>
      <c r="I17" s="104">
        <v>15</v>
      </c>
    </row>
    <row r="18" spans="1:9" ht="12.75" customHeight="1">
      <c r="A18" s="81">
        <v>2</v>
      </c>
      <c r="B18" s="81" t="s">
        <v>126</v>
      </c>
      <c r="C18" s="42">
        <v>21</v>
      </c>
      <c r="D18" s="42">
        <v>20</v>
      </c>
      <c r="E18" s="86"/>
      <c r="F18" s="175" t="s">
        <v>127</v>
      </c>
      <c r="G18" s="175"/>
      <c r="H18" s="105">
        <f>SUM(H17:H17)</f>
        <v>4</v>
      </c>
      <c r="I18" s="105">
        <f>SUM(I17:I17)</f>
        <v>15</v>
      </c>
    </row>
    <row r="19" spans="1:9" ht="12.75">
      <c r="A19" s="81" t="s">
        <v>128</v>
      </c>
      <c r="B19" s="82"/>
      <c r="C19" s="42">
        <f>C17+C18</f>
        <v>26</v>
      </c>
      <c r="D19" s="42">
        <f>D17+D18</f>
        <v>26</v>
      </c>
      <c r="E19" s="86"/>
      <c r="F19" s="106" t="s">
        <v>129</v>
      </c>
      <c r="G19" s="107"/>
      <c r="H19" s="51">
        <v>7</v>
      </c>
      <c r="I19" s="51"/>
    </row>
    <row r="20" spans="1:9" ht="12.75">
      <c r="A20" s="79" t="s">
        <v>130</v>
      </c>
      <c r="B20" s="82"/>
      <c r="C20" s="85"/>
      <c r="D20" s="85"/>
      <c r="E20" s="86"/>
      <c r="F20" s="106" t="s">
        <v>131</v>
      </c>
      <c r="G20" s="107"/>
      <c r="H20" s="108">
        <v>8</v>
      </c>
      <c r="I20" s="108"/>
    </row>
    <row r="21" spans="1:9" ht="12.75" customHeight="1">
      <c r="A21" s="176" t="s">
        <v>132</v>
      </c>
      <c r="B21" s="176"/>
      <c r="C21" s="31">
        <f>C15+C19+C20</f>
        <v>11342</v>
      </c>
      <c r="D21" s="31">
        <f>D15+D19+D20</f>
        <v>10284</v>
      </c>
      <c r="E21" s="86"/>
      <c r="F21" s="175" t="s">
        <v>133</v>
      </c>
      <c r="G21" s="175"/>
      <c r="H21" s="109">
        <f>H15+H18+H20</f>
        <v>14650</v>
      </c>
      <c r="I21" s="109">
        <f>I15+I18+I20</f>
        <v>12652</v>
      </c>
    </row>
    <row r="22" spans="1:9" ht="12.75">
      <c r="A22" s="170" t="s">
        <v>134</v>
      </c>
      <c r="B22" s="170"/>
      <c r="C22" s="51">
        <f>H21-C21</f>
        <v>3308</v>
      </c>
      <c r="D22" s="51">
        <f>I21-D21</f>
        <v>2368</v>
      </c>
      <c r="E22" s="88"/>
      <c r="F22" s="89" t="s">
        <v>135</v>
      </c>
      <c r="G22" s="90"/>
      <c r="H22" s="40"/>
      <c r="I22" s="40"/>
    </row>
    <row r="23" spans="1:9" ht="12.75">
      <c r="A23" s="89" t="s">
        <v>39</v>
      </c>
      <c r="B23" s="90" t="s">
        <v>136</v>
      </c>
      <c r="C23" s="51">
        <v>1</v>
      </c>
      <c r="D23" s="51">
        <v>9</v>
      </c>
      <c r="E23" s="88"/>
      <c r="F23" s="106" t="s">
        <v>137</v>
      </c>
      <c r="G23" s="107"/>
      <c r="H23" s="110">
        <f>IF(H22&lt;0,H22+0+0,0)</f>
        <v>0</v>
      </c>
      <c r="I23" s="110">
        <f>IF(I22&lt;0,I22+0+0,0)</f>
        <v>0</v>
      </c>
    </row>
    <row r="24" spans="1:9" ht="12.75">
      <c r="A24" s="89" t="s">
        <v>138</v>
      </c>
      <c r="B24" s="90" t="s">
        <v>139</v>
      </c>
      <c r="C24" s="51">
        <f>C22-C23</f>
        <v>3307</v>
      </c>
      <c r="D24" s="51">
        <f>D22-D23</f>
        <v>2359</v>
      </c>
      <c r="E24" s="88"/>
      <c r="F24" s="111"/>
      <c r="G24" s="112"/>
      <c r="H24" s="110"/>
      <c r="I24" s="110"/>
    </row>
    <row r="25" spans="1:9" ht="12.75">
      <c r="A25" s="173" t="s">
        <v>140</v>
      </c>
      <c r="B25" s="173"/>
      <c r="C25" s="21">
        <f>SUM(C21:C22)</f>
        <v>14650</v>
      </c>
      <c r="D25" s="21">
        <f>SUM(D21:D22)</f>
        <v>12652</v>
      </c>
      <c r="E25" s="88"/>
      <c r="F25" s="173" t="s">
        <v>141</v>
      </c>
      <c r="G25" s="173"/>
      <c r="H25" s="21">
        <f>H21+H23</f>
        <v>14650</v>
      </c>
      <c r="I25" s="21">
        <f>I21+I23</f>
        <v>12652</v>
      </c>
    </row>
    <row r="26" spans="1:9" ht="12.75">
      <c r="A26" s="91"/>
      <c r="B26" s="91"/>
      <c r="C26" s="25"/>
      <c r="D26" s="25"/>
      <c r="E26" s="88"/>
      <c r="F26" s="91"/>
      <c r="G26" s="91"/>
      <c r="H26" s="25"/>
      <c r="I26" s="25"/>
    </row>
    <row r="27" spans="1:9" ht="12.75">
      <c r="A27" s="65" t="s">
        <v>187</v>
      </c>
      <c r="B27" s="4"/>
      <c r="C27" s="2" t="s">
        <v>87</v>
      </c>
      <c r="D27" s="92"/>
      <c r="E27" s="78"/>
      <c r="F27" s="2"/>
      <c r="G27" s="93" t="s">
        <v>109</v>
      </c>
      <c r="H27" s="93"/>
      <c r="I27" s="92"/>
    </row>
    <row r="28" spans="1:9" ht="12.75">
      <c r="A28" s="94"/>
      <c r="B28" s="94"/>
      <c r="C28" s="94"/>
      <c r="D28" s="67" t="s">
        <v>89</v>
      </c>
      <c r="E28" s="78"/>
      <c r="F28" s="94"/>
      <c r="G28" s="94"/>
      <c r="H28" s="11" t="s">
        <v>90</v>
      </c>
      <c r="I28" s="94"/>
    </row>
    <row r="29" spans="1:9" ht="12.75">
      <c r="A29" s="94"/>
      <c r="B29" s="94"/>
      <c r="C29" s="94"/>
      <c r="D29" s="94"/>
      <c r="E29" s="78"/>
      <c r="F29" s="94"/>
      <c r="G29" s="94"/>
      <c r="H29" s="94"/>
      <c r="I29" s="94"/>
    </row>
    <row r="30" spans="1:9" ht="12.75">
      <c r="A30" s="94"/>
      <c r="B30" s="94"/>
      <c r="C30" s="94"/>
      <c r="D30" s="94"/>
      <c r="E30" s="78"/>
      <c r="F30" s="94"/>
      <c r="G30" s="94"/>
      <c r="H30" s="94"/>
      <c r="I30" s="94"/>
    </row>
    <row r="31" spans="1:9" ht="12.75">
      <c r="A31" s="94"/>
      <c r="B31" s="94"/>
      <c r="C31" s="94"/>
      <c r="D31" s="94"/>
      <c r="E31" s="78"/>
      <c r="F31" s="94"/>
      <c r="G31" s="94"/>
      <c r="H31" s="94"/>
      <c r="I31" s="94"/>
    </row>
    <row r="32" spans="1:9" ht="11.25">
      <c r="A32" s="95"/>
      <c r="B32" s="95"/>
      <c r="C32" s="95"/>
      <c r="D32" s="95"/>
      <c r="E32" s="78"/>
      <c r="F32" s="95"/>
      <c r="G32" s="95"/>
      <c r="H32" s="95"/>
      <c r="I32" s="95"/>
    </row>
    <row r="33" spans="1:9" ht="11.25">
      <c r="A33" s="95"/>
      <c r="B33" s="95"/>
      <c r="C33" s="95"/>
      <c r="D33" s="95"/>
      <c r="E33" s="78"/>
      <c r="F33" s="95"/>
      <c r="G33" s="95"/>
      <c r="H33" s="95"/>
      <c r="I33" s="95"/>
    </row>
    <row r="34" spans="1:9" ht="11.25">
      <c r="A34" s="95"/>
      <c r="B34" s="95"/>
      <c r="C34" s="95"/>
      <c r="D34" s="95"/>
      <c r="E34" s="78"/>
      <c r="F34" s="95"/>
      <c r="G34" s="95"/>
      <c r="H34" s="95"/>
      <c r="I34" s="95"/>
    </row>
    <row r="35" spans="1:9" ht="11.25">
      <c r="A35" s="95"/>
      <c r="B35" s="95"/>
      <c r="C35" s="95"/>
      <c r="D35" s="95"/>
      <c r="E35" s="78"/>
      <c r="F35" s="95"/>
      <c r="G35" s="95"/>
      <c r="H35" s="95"/>
      <c r="I35" s="95"/>
    </row>
    <row r="36" spans="1:9" ht="11.25">
      <c r="A36" s="95"/>
      <c r="B36" s="95"/>
      <c r="C36" s="95"/>
      <c r="D36" s="95"/>
      <c r="E36" s="78"/>
      <c r="F36" s="95"/>
      <c r="G36" s="95"/>
      <c r="H36" s="95"/>
      <c r="I36" s="95"/>
    </row>
    <row r="37" spans="1:9" ht="11.25">
      <c r="A37" s="95"/>
      <c r="B37" s="95"/>
      <c r="C37" s="95"/>
      <c r="D37" s="95"/>
      <c r="E37" s="78"/>
      <c r="F37" s="95"/>
      <c r="G37" s="95"/>
      <c r="H37" s="95"/>
      <c r="I37" s="95"/>
    </row>
    <row r="38" spans="1:9" ht="11.25">
      <c r="A38" s="95"/>
      <c r="B38" s="95"/>
      <c r="C38" s="95"/>
      <c r="D38" s="95"/>
      <c r="E38" s="78"/>
      <c r="F38" s="95"/>
      <c r="G38" s="95"/>
      <c r="H38" s="95"/>
      <c r="I38" s="95"/>
    </row>
    <row r="39" spans="1:9" ht="11.25">
      <c r="A39" s="95"/>
      <c r="B39" s="95"/>
      <c r="C39" s="95"/>
      <c r="D39" s="95"/>
      <c r="E39" s="78"/>
      <c r="F39" s="95"/>
      <c r="G39" s="95"/>
      <c r="H39" s="95"/>
      <c r="I39" s="95"/>
    </row>
    <row r="40" spans="1:9" ht="11.25">
      <c r="A40" s="95"/>
      <c r="B40" s="95"/>
      <c r="C40" s="95"/>
      <c r="D40" s="95"/>
      <c r="E40" s="78"/>
      <c r="F40" s="95"/>
      <c r="G40" s="95"/>
      <c r="H40" s="95"/>
      <c r="I40" s="95"/>
    </row>
    <row r="41" spans="1:9" ht="11.25">
      <c r="A41" s="95"/>
      <c r="B41" s="95"/>
      <c r="C41" s="95"/>
      <c r="D41" s="95"/>
      <c r="E41" s="78"/>
      <c r="F41" s="95"/>
      <c r="G41" s="95"/>
      <c r="H41" s="95"/>
      <c r="I41" s="95"/>
    </row>
    <row r="42" spans="1:9" ht="11.25">
      <c r="A42" s="95"/>
      <c r="B42" s="95"/>
      <c r="C42" s="95"/>
      <c r="D42" s="95"/>
      <c r="E42" s="78"/>
      <c r="F42" s="95"/>
      <c r="G42" s="95"/>
      <c r="H42" s="95"/>
      <c r="I42" s="95"/>
    </row>
    <row r="43" spans="1:9" ht="11.25" customHeight="1">
      <c r="A43" s="95"/>
      <c r="B43" s="95"/>
      <c r="C43" s="95"/>
      <c r="D43" s="95"/>
      <c r="E43" s="78"/>
      <c r="F43" s="95"/>
      <c r="G43" s="95"/>
      <c r="H43" s="95"/>
      <c r="I43" s="95"/>
    </row>
    <row r="44" ht="11.25">
      <c r="E44" s="96"/>
    </row>
    <row r="45" ht="24.75" customHeight="1">
      <c r="E45" s="96"/>
    </row>
    <row r="46" ht="11.25">
      <c r="E46" s="88"/>
    </row>
    <row r="47" ht="11.25">
      <c r="E47" s="88"/>
    </row>
    <row r="48" ht="11.25">
      <c r="E48" s="78"/>
    </row>
    <row r="49" ht="11.25">
      <c r="E49" s="78"/>
    </row>
    <row r="51" ht="11.25">
      <c r="E51" s="78"/>
    </row>
    <row r="52" ht="12.75" customHeight="1">
      <c r="E52" s="94"/>
    </row>
    <row r="53" ht="11.25" customHeight="1">
      <c r="E53" s="94"/>
    </row>
    <row r="54" ht="11.25" customHeight="1">
      <c r="E54" s="94"/>
    </row>
    <row r="55" spans="1:9" s="2" customFormat="1" ht="12.75">
      <c r="A55" s="72"/>
      <c r="B55" s="72"/>
      <c r="C55" s="72"/>
      <c r="D55" s="72"/>
      <c r="E55" s="94"/>
      <c r="F55" s="72"/>
      <c r="G55" s="72"/>
      <c r="H55" s="72"/>
      <c r="I55" s="72"/>
    </row>
    <row r="56" ht="12.75" customHeight="1">
      <c r="E56" s="95"/>
    </row>
    <row r="57" ht="11.25">
      <c r="E57" s="95"/>
    </row>
    <row r="58" ht="11.25">
      <c r="E58" s="95"/>
    </row>
    <row r="59" ht="12.75" customHeight="1">
      <c r="E59" s="95"/>
    </row>
    <row r="60" ht="11.25">
      <c r="E60" s="95"/>
    </row>
    <row r="61" ht="11.25">
      <c r="E61" s="95"/>
    </row>
    <row r="62" ht="11.25">
      <c r="E62" s="95"/>
    </row>
    <row r="63" ht="11.25">
      <c r="E63" s="95"/>
    </row>
    <row r="64" ht="11.25">
      <c r="E64" s="95"/>
    </row>
    <row r="65" ht="11.25">
      <c r="E65" s="95"/>
    </row>
    <row r="66" ht="11.25">
      <c r="E66" s="95"/>
    </row>
    <row r="67" ht="11.25">
      <c r="E67" s="95"/>
    </row>
  </sheetData>
  <sheetProtection selectLockedCells="1" selectUnlockedCells="1"/>
  <mergeCells count="17">
    <mergeCell ref="A21:B21"/>
    <mergeCell ref="F21:G21"/>
    <mergeCell ref="A22:B22"/>
    <mergeCell ref="A25:B25"/>
    <mergeCell ref="F25:G25"/>
    <mergeCell ref="A8:B8"/>
    <mergeCell ref="F8:G8"/>
    <mergeCell ref="A9:B9"/>
    <mergeCell ref="F9:G9"/>
    <mergeCell ref="F15:G15"/>
    <mergeCell ref="F18:G18"/>
    <mergeCell ref="A1:I1"/>
    <mergeCell ref="B2:I2"/>
    <mergeCell ref="B3:I3"/>
    <mergeCell ref="B4:I4"/>
    <mergeCell ref="A6:B7"/>
    <mergeCell ref="F6:G7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1">
      <selection activeCell="A28" sqref="A28"/>
    </sheetView>
  </sheetViews>
  <sheetFormatPr defaultColWidth="9.140625" defaultRowHeight="12.75"/>
  <cols>
    <col min="1" max="1" width="52.421875" style="113" customWidth="1"/>
    <col min="2" max="2" width="15.00390625" style="113" customWidth="1"/>
    <col min="3" max="3" width="22.28125" style="113" customWidth="1"/>
    <col min="4" max="16384" width="9.140625" style="113" customWidth="1"/>
  </cols>
  <sheetData>
    <row r="1" spans="1:3" ht="15.75">
      <c r="A1" s="178" t="s">
        <v>142</v>
      </c>
      <c r="B1" s="178"/>
      <c r="C1" s="178"/>
    </row>
    <row r="2" spans="1:3" ht="12.75" customHeight="1">
      <c r="A2" s="179" t="s">
        <v>143</v>
      </c>
      <c r="B2" s="179"/>
      <c r="C2" s="179"/>
    </row>
    <row r="3" spans="1:3" ht="12.75" customHeight="1">
      <c r="A3" s="179" t="s">
        <v>144</v>
      </c>
      <c r="B3" s="179"/>
      <c r="C3" s="179"/>
    </row>
    <row r="4" spans="1:3" ht="15.75">
      <c r="A4" s="114"/>
      <c r="B4" s="114"/>
      <c r="C4" s="114"/>
    </row>
    <row r="5" spans="1:3" ht="33" customHeight="1">
      <c r="A5" s="115" t="s">
        <v>145</v>
      </c>
      <c r="B5" s="116" t="s">
        <v>14</v>
      </c>
      <c r="C5" s="117" t="s">
        <v>15</v>
      </c>
    </row>
    <row r="6" spans="1:3" ht="15.75">
      <c r="A6" s="118" t="s">
        <v>16</v>
      </c>
      <c r="B6" s="119">
        <v>1</v>
      </c>
      <c r="C6" s="120">
        <v>2</v>
      </c>
    </row>
    <row r="7" spans="1:3" ht="31.5">
      <c r="A7" s="121" t="s">
        <v>146</v>
      </c>
      <c r="B7" s="122">
        <f>C23</f>
        <v>13323</v>
      </c>
      <c r="C7" s="123">
        <f>D23</f>
        <v>0</v>
      </c>
    </row>
    <row r="8" spans="1:3" ht="31.5">
      <c r="A8" s="121" t="s">
        <v>147</v>
      </c>
      <c r="B8" s="122"/>
      <c r="C8" s="123"/>
    </row>
    <row r="9" spans="1:3" ht="15.75">
      <c r="A9" s="121" t="s">
        <v>148</v>
      </c>
      <c r="B9" s="122"/>
      <c r="C9" s="123"/>
    </row>
    <row r="10" spans="1:3" ht="15.75">
      <c r="A10" s="124" t="s">
        <v>149</v>
      </c>
      <c r="B10" s="122"/>
      <c r="C10" s="123"/>
    </row>
    <row r="11" spans="1:3" ht="15.75">
      <c r="A11" s="124" t="s">
        <v>150</v>
      </c>
      <c r="B11" s="122">
        <v>110</v>
      </c>
      <c r="C11" s="123">
        <v>104</v>
      </c>
    </row>
    <row r="12" spans="1:3" ht="15.75">
      <c r="A12" s="124" t="s">
        <v>151</v>
      </c>
      <c r="B12" s="122">
        <v>14513</v>
      </c>
      <c r="C12" s="123">
        <v>12910</v>
      </c>
    </row>
    <row r="13" spans="1:3" ht="15.75">
      <c r="A13" s="121" t="s">
        <v>152</v>
      </c>
      <c r="B13" s="125">
        <f>SUM(B10:B12)</f>
        <v>14623</v>
      </c>
      <c r="C13" s="126">
        <f>SUM(C10:C12)</f>
        <v>13014</v>
      </c>
    </row>
    <row r="14" spans="1:3" ht="15.75">
      <c r="A14" s="121" t="s">
        <v>153</v>
      </c>
      <c r="B14" s="122"/>
      <c r="C14" s="123"/>
    </row>
    <row r="15" spans="1:3" ht="15.75">
      <c r="A15" s="124" t="s">
        <v>154</v>
      </c>
      <c r="B15" s="122">
        <v>157</v>
      </c>
      <c r="C15" s="123">
        <v>106</v>
      </c>
    </row>
    <row r="16" spans="1:3" ht="15.75">
      <c r="A16" s="124" t="s">
        <v>155</v>
      </c>
      <c r="B16" s="122">
        <v>2274</v>
      </c>
      <c r="C16" s="123">
        <v>2363</v>
      </c>
    </row>
    <row r="17" spans="1:3" ht="15.75">
      <c r="A17" s="124" t="s">
        <v>156</v>
      </c>
      <c r="B17" s="122">
        <v>906</v>
      </c>
      <c r="C17" s="123">
        <v>1148</v>
      </c>
    </row>
    <row r="18" spans="1:3" ht="15.75">
      <c r="A18" s="124" t="s">
        <v>157</v>
      </c>
      <c r="B18" s="122">
        <v>21</v>
      </c>
      <c r="C18" s="123">
        <v>26</v>
      </c>
    </row>
    <row r="19" spans="1:3" ht="15.75">
      <c r="A19" s="124" t="s">
        <v>158</v>
      </c>
      <c r="B19" s="122">
        <v>6895</v>
      </c>
      <c r="C19" s="123">
        <v>6063</v>
      </c>
    </row>
    <row r="20" spans="1:3" ht="15.75">
      <c r="A20" s="124" t="s">
        <v>159</v>
      </c>
      <c r="B20" s="122">
        <v>508</v>
      </c>
      <c r="C20" s="123">
        <v>587</v>
      </c>
    </row>
    <row r="21" spans="1:3" ht="15.75">
      <c r="A21" s="121" t="s">
        <v>160</v>
      </c>
      <c r="B21" s="125">
        <f>SUM(B15:B20)</f>
        <v>10761</v>
      </c>
      <c r="C21" s="126">
        <f>SUM(C15:C20)</f>
        <v>10293</v>
      </c>
    </row>
    <row r="22" spans="1:3" ht="15.75">
      <c r="A22" s="121" t="s">
        <v>161</v>
      </c>
      <c r="B22" s="125">
        <f>B13-B21</f>
        <v>3862</v>
      </c>
      <c r="C22" s="126">
        <f>C13-C21</f>
        <v>2721</v>
      </c>
    </row>
    <row r="23" spans="1:3" ht="31.5">
      <c r="A23" s="121" t="s">
        <v>162</v>
      </c>
      <c r="B23" s="125">
        <f>B7+B22</f>
        <v>17185</v>
      </c>
      <c r="C23" s="126">
        <v>13323</v>
      </c>
    </row>
    <row r="24" spans="1:3" ht="31.5">
      <c r="A24" s="127" t="s">
        <v>163</v>
      </c>
      <c r="B24" s="128">
        <f>B23-B7</f>
        <v>3862</v>
      </c>
      <c r="C24" s="129">
        <v>2721</v>
      </c>
    </row>
    <row r="26" spans="1:3" ht="12.75" customHeight="1">
      <c r="A26" s="180" t="s">
        <v>164</v>
      </c>
      <c r="B26" s="180"/>
      <c r="C26" s="180"/>
    </row>
    <row r="27" spans="1:3" ht="12.75">
      <c r="A27" s="181" t="s">
        <v>188</v>
      </c>
      <c r="B27" s="181"/>
      <c r="C27" s="181"/>
    </row>
    <row r="28" spans="1:3" ht="12.75">
      <c r="A28" s="130" t="s">
        <v>89</v>
      </c>
      <c r="C28" s="11" t="s">
        <v>90</v>
      </c>
    </row>
  </sheetData>
  <sheetProtection selectLockedCells="1" selectUnlockedCells="1"/>
  <mergeCells count="5">
    <mergeCell ref="A1:C1"/>
    <mergeCell ref="A2:C2"/>
    <mergeCell ref="A3:C3"/>
    <mergeCell ref="A26:C26"/>
    <mergeCell ref="A27:C2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421875" style="131" customWidth="1"/>
    <col min="2" max="2" width="31.00390625" style="132" customWidth="1"/>
    <col min="3" max="3" width="9.421875" style="131" customWidth="1"/>
    <col min="4" max="4" width="9.421875" style="133" customWidth="1"/>
    <col min="5" max="6" width="9.421875" style="131" customWidth="1"/>
    <col min="7" max="7" width="9.421875" style="134" customWidth="1"/>
    <col min="8" max="9" width="9.421875" style="131" customWidth="1"/>
    <col min="10" max="10" width="9.421875" style="134" customWidth="1"/>
    <col min="11" max="11" width="9.421875" style="131" customWidth="1"/>
    <col min="12" max="12" width="9.421875" style="133" customWidth="1"/>
    <col min="13" max="13" width="9.421875" style="135" customWidth="1"/>
    <col min="14" max="16" width="9.140625" style="131" customWidth="1"/>
    <col min="17" max="16384" width="9.140625" style="136" customWidth="1"/>
  </cols>
  <sheetData>
    <row r="1" spans="1:13" s="6" customFormat="1" ht="19.5">
      <c r="A1" s="8"/>
      <c r="B1" s="137"/>
      <c r="C1" s="158" t="s">
        <v>165</v>
      </c>
      <c r="D1" s="158"/>
      <c r="E1" s="158"/>
      <c r="F1" s="158"/>
      <c r="G1" s="158"/>
      <c r="H1" s="158"/>
      <c r="I1" s="5"/>
      <c r="J1" s="137"/>
      <c r="K1" s="137"/>
      <c r="L1" s="137"/>
      <c r="M1" s="137"/>
    </row>
    <row r="2" spans="1:13" s="2" customFormat="1" ht="13.5">
      <c r="A2" s="74" t="s">
        <v>1</v>
      </c>
      <c r="B2" s="171" t="str">
        <f>'[1]БАЛАНС хил. лева'!B2</f>
        <v>ПОЛИТИЧЕСКА ПАРТИЯ "ГЕРБ"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2" customFormat="1" ht="13.5">
      <c r="A3" s="74" t="s">
        <v>3</v>
      </c>
      <c r="B3" s="160" t="str">
        <f>'[1]БАЛАНС хил. лева'!B3</f>
        <v>ГР. СОФИЯ, ПЛ. БЪЛГАРИЯ №1, ЕТ.17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2" customFormat="1" ht="13.5">
      <c r="A4" s="74" t="s">
        <v>92</v>
      </c>
      <c r="B4" s="161" t="s">
        <v>93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5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 t="s">
        <v>166</v>
      </c>
    </row>
    <row r="6" spans="1:13" s="141" customFormat="1" ht="12.75" customHeight="1">
      <c r="A6" s="182" t="s">
        <v>167</v>
      </c>
      <c r="B6" s="182"/>
      <c r="C6" s="183" t="s">
        <v>23</v>
      </c>
      <c r="D6" s="184" t="s">
        <v>168</v>
      </c>
      <c r="E6" s="184" t="s">
        <v>169</v>
      </c>
      <c r="F6" s="185" t="s">
        <v>32</v>
      </c>
      <c r="G6" s="185"/>
      <c r="H6" s="185"/>
      <c r="I6" s="185"/>
      <c r="J6" s="184" t="s">
        <v>170</v>
      </c>
      <c r="K6" s="184"/>
      <c r="L6" s="184" t="s">
        <v>171</v>
      </c>
      <c r="M6" s="188" t="s">
        <v>172</v>
      </c>
    </row>
    <row r="7" spans="1:13" s="141" customFormat="1" ht="12.75" customHeight="1">
      <c r="A7" s="182"/>
      <c r="B7" s="182"/>
      <c r="C7" s="183"/>
      <c r="D7" s="184"/>
      <c r="E7" s="184"/>
      <c r="F7" s="185"/>
      <c r="G7" s="185"/>
      <c r="H7" s="185"/>
      <c r="I7" s="185"/>
      <c r="J7" s="184"/>
      <c r="K7" s="184"/>
      <c r="L7" s="184"/>
      <c r="M7" s="188"/>
    </row>
    <row r="8" spans="1:13" s="142" customFormat="1" ht="46.5" customHeight="1">
      <c r="A8" s="182"/>
      <c r="B8" s="182"/>
      <c r="C8" s="183"/>
      <c r="D8" s="184"/>
      <c r="E8" s="184"/>
      <c r="F8" s="140" t="s">
        <v>173</v>
      </c>
      <c r="G8" s="140" t="s">
        <v>174</v>
      </c>
      <c r="H8" s="140" t="s">
        <v>175</v>
      </c>
      <c r="I8" s="140" t="s">
        <v>35</v>
      </c>
      <c r="J8" s="140" t="s">
        <v>176</v>
      </c>
      <c r="K8" s="140" t="s">
        <v>177</v>
      </c>
      <c r="L8" s="184"/>
      <c r="M8" s="188"/>
    </row>
    <row r="9" spans="1:13" ht="12.75" customHeight="1">
      <c r="A9" s="189" t="s">
        <v>16</v>
      </c>
      <c r="B9" s="189"/>
      <c r="C9" s="143">
        <v>1</v>
      </c>
      <c r="D9" s="144">
        <f>C9+1</f>
        <v>2</v>
      </c>
      <c r="E9" s="144">
        <f>D9+1</f>
        <v>3</v>
      </c>
      <c r="F9" s="144">
        <f>E9+1</f>
        <v>4</v>
      </c>
      <c r="G9" s="144">
        <f>F9+1</f>
        <v>5</v>
      </c>
      <c r="H9" s="144">
        <f>G9+1</f>
        <v>6</v>
      </c>
      <c r="I9" s="144">
        <v>7</v>
      </c>
      <c r="J9" s="144">
        <v>8</v>
      </c>
      <c r="K9" s="144">
        <f>J9+1</f>
        <v>9</v>
      </c>
      <c r="L9" s="144">
        <f>K9+1</f>
        <v>10</v>
      </c>
      <c r="M9" s="144">
        <f>L9+1</f>
        <v>11</v>
      </c>
    </row>
    <row r="10" spans="1:13" s="141" customFormat="1" ht="12.75">
      <c r="A10" s="190" t="s">
        <v>178</v>
      </c>
      <c r="B10" s="190"/>
      <c r="C10" s="145">
        <v>0</v>
      </c>
      <c r="D10" s="146">
        <v>0</v>
      </c>
      <c r="E10" s="147">
        <v>0</v>
      </c>
      <c r="F10" s="147"/>
      <c r="G10" s="147"/>
      <c r="H10" s="147"/>
      <c r="I10" s="147">
        <v>14105</v>
      </c>
      <c r="J10" s="147">
        <v>1</v>
      </c>
      <c r="K10" s="147"/>
      <c r="L10" s="146">
        <v>85</v>
      </c>
      <c r="M10" s="148">
        <v>14191</v>
      </c>
    </row>
    <row r="11" spans="1:13" ht="27" customHeight="1">
      <c r="A11" s="191" t="s">
        <v>179</v>
      </c>
      <c r="B11" s="191"/>
      <c r="C11" s="149">
        <f aca="true" t="shared" si="0" ref="C11:H11">SUM(C10:C10)</f>
        <v>0</v>
      </c>
      <c r="D11" s="149">
        <f t="shared" si="0"/>
        <v>0</v>
      </c>
      <c r="E11" s="149">
        <f t="shared" si="0"/>
        <v>0</v>
      </c>
      <c r="F11" s="149">
        <f t="shared" si="0"/>
        <v>0</v>
      </c>
      <c r="G11" s="149">
        <f t="shared" si="0"/>
        <v>0</v>
      </c>
      <c r="H11" s="149">
        <f t="shared" si="0"/>
        <v>0</v>
      </c>
      <c r="I11" s="149"/>
      <c r="J11" s="149"/>
      <c r="K11" s="149">
        <f>SUM(K10:K10)</f>
        <v>0</v>
      </c>
      <c r="L11" s="149"/>
      <c r="M11" s="148">
        <f>SUM(I11:L11)</f>
        <v>0</v>
      </c>
    </row>
    <row r="12" spans="1:13" ht="12.75">
      <c r="A12" s="131">
        <v>1</v>
      </c>
      <c r="B12" s="150" t="s">
        <v>180</v>
      </c>
      <c r="C12" s="151"/>
      <c r="D12" s="151"/>
      <c r="E12" s="151"/>
      <c r="F12" s="151"/>
      <c r="G12" s="151"/>
      <c r="H12" s="151"/>
      <c r="I12" s="151">
        <v>3265</v>
      </c>
      <c r="J12" s="151"/>
      <c r="K12" s="151"/>
      <c r="L12" s="151">
        <v>7</v>
      </c>
      <c r="M12" s="148">
        <f>SUM(I12:L12)</f>
        <v>3272</v>
      </c>
    </row>
    <row r="13" spans="1:13" ht="12.75">
      <c r="A13" s="131">
        <v>2</v>
      </c>
      <c r="B13" s="152" t="s">
        <v>181</v>
      </c>
      <c r="C13" s="151"/>
      <c r="D13" s="151"/>
      <c r="E13" s="151"/>
      <c r="F13" s="151"/>
      <c r="G13" s="151"/>
      <c r="H13" s="151"/>
      <c r="I13" s="151">
        <v>-35</v>
      </c>
      <c r="J13" s="151">
        <v>85</v>
      </c>
      <c r="K13" s="151"/>
      <c r="L13" s="151">
        <v>-85</v>
      </c>
      <c r="M13" s="148">
        <f>SUM(I13:L13)</f>
        <v>-35</v>
      </c>
    </row>
    <row r="14" spans="1:13" ht="12.75">
      <c r="A14" s="192" t="s">
        <v>182</v>
      </c>
      <c r="B14" s="192"/>
      <c r="C14" s="149">
        <f aca="true" t="shared" si="1" ref="C14:H14">SUM(C11+0+C12+0+0+0+0)</f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  <c r="I14" s="153"/>
      <c r="J14" s="149"/>
      <c r="K14" s="149"/>
      <c r="L14" s="149"/>
      <c r="M14" s="148">
        <f>SUM(I14:L14)</f>
        <v>0</v>
      </c>
    </row>
    <row r="15" spans="1:13" ht="21.75" customHeight="1">
      <c r="A15" s="186" t="s">
        <v>183</v>
      </c>
      <c r="B15" s="186"/>
      <c r="C15" s="154">
        <f aca="true" t="shared" si="2" ref="C15:H15">SUM(C14+0)</f>
        <v>0</v>
      </c>
      <c r="D15" s="154">
        <f t="shared" si="2"/>
        <v>0</v>
      </c>
      <c r="E15" s="154">
        <f t="shared" si="2"/>
        <v>0</v>
      </c>
      <c r="F15" s="154">
        <f t="shared" si="2"/>
        <v>0</v>
      </c>
      <c r="G15" s="154">
        <f t="shared" si="2"/>
        <v>0</v>
      </c>
      <c r="H15" s="154">
        <f t="shared" si="2"/>
        <v>0</v>
      </c>
      <c r="I15" s="154">
        <f>SUM(I10:I14)</f>
        <v>17335</v>
      </c>
      <c r="J15" s="154">
        <f>SUM(J10:J14)</f>
        <v>86</v>
      </c>
      <c r="K15" s="154">
        <f>SUM(K10:K14)</f>
        <v>0</v>
      </c>
      <c r="L15" s="154">
        <f>SUM(L10:L14)</f>
        <v>7</v>
      </c>
      <c r="M15" s="154">
        <f>SUM(M10:M14)</f>
        <v>17428</v>
      </c>
    </row>
    <row r="16" spans="1:2" ht="12.75">
      <c r="A16" s="136"/>
      <c r="B16" s="155"/>
    </row>
    <row r="17" spans="1:2" ht="12.75">
      <c r="A17" s="136"/>
      <c r="B17" s="155"/>
    </row>
    <row r="18" spans="1:13" s="131" customFormat="1" ht="12.75">
      <c r="A18" s="65" t="s">
        <v>187</v>
      </c>
      <c r="B18" s="155"/>
      <c r="C18" s="131" t="s">
        <v>184</v>
      </c>
      <c r="D18" s="133"/>
      <c r="G18" s="134"/>
      <c r="J18" s="134" t="s">
        <v>185</v>
      </c>
      <c r="L18" s="133"/>
      <c r="M18" s="135"/>
    </row>
    <row r="19" spans="1:13" s="131" customFormat="1" ht="11.25" customHeight="1">
      <c r="A19" s="136"/>
      <c r="B19" s="155"/>
      <c r="D19" s="67" t="s">
        <v>89</v>
      </c>
      <c r="G19" s="134"/>
      <c r="J19" s="134"/>
      <c r="K19" s="11" t="s">
        <v>90</v>
      </c>
      <c r="L19" s="133"/>
      <c r="M19" s="135"/>
    </row>
    <row r="20" spans="1:13" s="131" customFormat="1" ht="11.25" customHeight="1">
      <c r="A20" s="187"/>
      <c r="B20" s="187"/>
      <c r="D20" s="133"/>
      <c r="G20" s="134"/>
      <c r="J20" s="134"/>
      <c r="L20" s="133"/>
      <c r="M20" s="135"/>
    </row>
    <row r="21" spans="1:13" s="131" customFormat="1" ht="11.25" customHeight="1">
      <c r="A21" s="136"/>
      <c r="B21" s="155"/>
      <c r="D21" s="133"/>
      <c r="G21" s="134"/>
      <c r="J21" s="134"/>
      <c r="L21" s="133"/>
      <c r="M21" s="135"/>
    </row>
    <row r="22" spans="1:13" s="131" customFormat="1" ht="12.75">
      <c r="A22" s="187"/>
      <c r="B22" s="187"/>
      <c r="D22" s="133"/>
      <c r="G22" s="134"/>
      <c r="J22" s="134"/>
      <c r="L22" s="133"/>
      <c r="M22" s="135"/>
    </row>
    <row r="23" spans="1:13" s="131" customFormat="1" ht="11.25" customHeight="1">
      <c r="A23" s="136"/>
      <c r="B23" s="155"/>
      <c r="D23" s="133"/>
      <c r="G23" s="134"/>
      <c r="J23" s="134"/>
      <c r="L23" s="133"/>
      <c r="M23" s="135"/>
    </row>
    <row r="24" spans="1:13" s="131" customFormat="1" ht="10.5" customHeight="1">
      <c r="A24" s="187"/>
      <c r="B24" s="187"/>
      <c r="D24" s="133"/>
      <c r="G24" s="134"/>
      <c r="J24" s="134"/>
      <c r="L24" s="133"/>
      <c r="M24" s="135"/>
    </row>
    <row r="25" spans="1:13" s="131" customFormat="1" ht="11.25" customHeight="1">
      <c r="A25" s="136"/>
      <c r="B25" s="155"/>
      <c r="D25" s="133"/>
      <c r="G25" s="134"/>
      <c r="J25" s="134"/>
      <c r="L25" s="133"/>
      <c r="M25" s="135"/>
    </row>
    <row r="26" spans="1:13" s="141" customFormat="1" ht="11.25" customHeight="1">
      <c r="A26" s="136"/>
      <c r="B26" s="155"/>
      <c r="C26" s="131"/>
      <c r="D26" s="133"/>
      <c r="E26" s="131"/>
      <c r="F26" s="131"/>
      <c r="G26" s="134"/>
      <c r="H26" s="131"/>
      <c r="I26" s="131"/>
      <c r="J26" s="134"/>
      <c r="K26" s="131"/>
      <c r="L26" s="133"/>
      <c r="M26" s="135"/>
    </row>
    <row r="27" spans="1:13" s="131" customFormat="1" ht="12.75">
      <c r="A27" s="136"/>
      <c r="B27" s="155"/>
      <c r="D27" s="133"/>
      <c r="G27" s="134"/>
      <c r="J27" s="134"/>
      <c r="L27" s="133"/>
      <c r="M27" s="135"/>
    </row>
    <row r="28" spans="1:16" s="141" customFormat="1" ht="23.25" customHeight="1">
      <c r="A28" s="136"/>
      <c r="B28" s="155"/>
      <c r="C28" s="131"/>
      <c r="D28" s="133"/>
      <c r="E28" s="131"/>
      <c r="F28" s="131"/>
      <c r="G28" s="134"/>
      <c r="H28" s="131"/>
      <c r="I28" s="131"/>
      <c r="J28" s="134"/>
      <c r="K28" s="131"/>
      <c r="L28" s="133"/>
      <c r="M28" s="135"/>
      <c r="P28" s="156"/>
    </row>
    <row r="29" spans="1:16" ht="12.75">
      <c r="A29" s="136"/>
      <c r="B29" s="155"/>
      <c r="N29" s="136"/>
      <c r="O29" s="136"/>
      <c r="P29" s="136"/>
    </row>
    <row r="30" spans="1:16" ht="12.75">
      <c r="A30" s="136"/>
      <c r="B30" s="155"/>
      <c r="N30" s="136"/>
      <c r="O30" s="136"/>
      <c r="P30" s="136"/>
    </row>
    <row r="31" spans="1:16" ht="12.75">
      <c r="A31" s="136"/>
      <c r="B31" s="155"/>
      <c r="N31" s="136"/>
      <c r="O31" s="136"/>
      <c r="P31" s="136"/>
    </row>
    <row r="32" spans="1:16" ht="12.75">
      <c r="A32" s="136"/>
      <c r="B32" s="155"/>
      <c r="N32" s="136"/>
      <c r="O32" s="136"/>
      <c r="P32" s="136"/>
    </row>
    <row r="33" spans="14:16" ht="12.75">
      <c r="N33" s="136"/>
      <c r="O33" s="136"/>
      <c r="P33" s="136"/>
    </row>
    <row r="34" spans="14:16" ht="12.75">
      <c r="N34" s="136"/>
      <c r="O34" s="136"/>
      <c r="P34" s="136"/>
    </row>
    <row r="35" spans="14:16" ht="12.75">
      <c r="N35" s="136"/>
      <c r="O35" s="136"/>
      <c r="P35" s="136"/>
    </row>
    <row r="36" spans="14:16" ht="12.75">
      <c r="N36" s="136"/>
      <c r="O36" s="136"/>
      <c r="P36" s="136"/>
    </row>
    <row r="37" spans="14:16" ht="12.75">
      <c r="N37" s="136"/>
      <c r="O37" s="136"/>
      <c r="P37" s="136"/>
    </row>
    <row r="38" spans="14:16" ht="12.75">
      <c r="N38" s="136"/>
      <c r="O38" s="136"/>
      <c r="P38" s="136"/>
    </row>
    <row r="39" spans="14:16" ht="12.75">
      <c r="N39" s="136"/>
      <c r="O39" s="136"/>
      <c r="P39" s="136"/>
    </row>
    <row r="40" spans="14:16" ht="12.75">
      <c r="N40" s="136"/>
      <c r="O40" s="136"/>
      <c r="P40" s="136"/>
    </row>
    <row r="41" spans="14:16" ht="12.75">
      <c r="N41" s="136"/>
      <c r="O41" s="136"/>
      <c r="P41" s="136"/>
    </row>
    <row r="42" spans="14:16" ht="12.75">
      <c r="N42" s="136"/>
      <c r="O42" s="136"/>
      <c r="P42" s="136"/>
    </row>
    <row r="43" spans="14:16" ht="12.75">
      <c r="N43" s="136"/>
      <c r="O43" s="136"/>
      <c r="P43" s="136"/>
    </row>
    <row r="44" spans="14:16" ht="12.75">
      <c r="N44" s="136"/>
      <c r="O44" s="136"/>
      <c r="P44" s="136"/>
    </row>
    <row r="45" spans="14:16" ht="12.75">
      <c r="N45" s="136"/>
      <c r="O45" s="136"/>
      <c r="P45" s="136"/>
    </row>
  </sheetData>
  <sheetProtection selectLockedCells="1" selectUnlockedCells="1"/>
  <mergeCells count="20">
    <mergeCell ref="A15:B15"/>
    <mergeCell ref="A20:B20"/>
    <mergeCell ref="A22:B22"/>
    <mergeCell ref="A24:B24"/>
    <mergeCell ref="L6:L8"/>
    <mergeCell ref="M6:M8"/>
    <mergeCell ref="A9:B9"/>
    <mergeCell ref="A10:B10"/>
    <mergeCell ref="A11:B11"/>
    <mergeCell ref="A14:B14"/>
    <mergeCell ref="C1:H1"/>
    <mergeCell ref="B2:M2"/>
    <mergeCell ref="B3:M3"/>
    <mergeCell ref="B4:M4"/>
    <mergeCell ref="A6:B8"/>
    <mergeCell ref="C6:C8"/>
    <mergeCell ref="D6:D8"/>
    <mergeCell ref="E6:E8"/>
    <mergeCell ref="F6:I7"/>
    <mergeCell ref="J6:K7"/>
  </mergeCells>
  <printOptions/>
  <pageMargins left="0" right="0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Rosi</cp:lastModifiedBy>
  <cp:lastPrinted>2018-03-29T12:40:02Z</cp:lastPrinted>
  <dcterms:created xsi:type="dcterms:W3CDTF">2018-03-29T12:32:39Z</dcterms:created>
  <dcterms:modified xsi:type="dcterms:W3CDTF">2018-03-30T07:52:20Z</dcterms:modified>
  <cp:category/>
  <cp:version/>
  <cp:contentType/>
  <cp:contentStatus/>
</cp:coreProperties>
</file>